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35" windowHeight="4875" activeTab="1"/>
  </bookViews>
  <sheets>
    <sheet name="table.10.1 - 10.7" sheetId="1" r:id="rId1"/>
    <sheet name="summary tables 10.8 &amp; 10.9" sheetId="2" r:id="rId2"/>
  </sheets>
  <definedNames/>
  <calcPr fullCalcOnLoad="1"/>
</workbook>
</file>

<file path=xl/sharedStrings.xml><?xml version="1.0" encoding="utf-8"?>
<sst xmlns="http://schemas.openxmlformats.org/spreadsheetml/2006/main" count="195" uniqueCount="122">
  <si>
    <t>Machines</t>
  </si>
  <si>
    <t>A</t>
  </si>
  <si>
    <t>B</t>
  </si>
  <si>
    <t>E</t>
  </si>
  <si>
    <t>-</t>
  </si>
  <si>
    <t>Entering Machine</t>
  </si>
  <si>
    <t>Existing Groups</t>
  </si>
  <si>
    <t>Relationship</t>
  </si>
  <si>
    <t>MTV</t>
  </si>
  <si>
    <t>(ENT)</t>
  </si>
  <si>
    <t>Total</t>
  </si>
  <si>
    <t>G1</t>
  </si>
  <si>
    <t>Rel</t>
  </si>
  <si>
    <t>G2</t>
  </si>
  <si>
    <t xml:space="preserve">CR: </t>
  </si>
  <si>
    <t>MCR:</t>
  </si>
  <si>
    <t>ENT</t>
  </si>
  <si>
    <t>G3</t>
  </si>
  <si>
    <t>CR:</t>
  </si>
  <si>
    <t xml:space="preserve">MCR: </t>
  </si>
  <si>
    <t>table 5.1: Machine-Component Chart</t>
  </si>
  <si>
    <t>P</t>
  </si>
  <si>
    <t>R</t>
  </si>
  <si>
    <t>T</t>
  </si>
  <si>
    <t>N</t>
  </si>
  <si>
    <t>U</t>
  </si>
  <si>
    <t>M</t>
  </si>
  <si>
    <t>P#</t>
  </si>
  <si>
    <t>Part</t>
  </si>
  <si>
    <t>#</t>
  </si>
  <si>
    <t>ui</t>
  </si>
  <si>
    <t xml:space="preserve">unit </t>
  </si>
  <si>
    <t xml:space="preserve">load Req </t>
  </si>
  <si>
    <t>di</t>
  </si>
  <si>
    <t>Difficulty</t>
  </si>
  <si>
    <t>Index for Part</t>
  </si>
  <si>
    <t>check on</t>
  </si>
  <si>
    <t>entering</t>
  </si>
  <si>
    <t>m/c 3</t>
  </si>
  <si>
    <t>Existing m/cs in</t>
  </si>
  <si>
    <t>Group G1</t>
  </si>
  <si>
    <t>Closeness Ratio, CR = 1845/2 = 922.5</t>
  </si>
  <si>
    <t>Maximum Closeness Ratio, MCR = 922.5</t>
  </si>
  <si>
    <t>1345X0.5=672.5</t>
  </si>
  <si>
    <t>iterat#2</t>
  </si>
  <si>
    <t>table 10.1: Machine-Component Chart</t>
  </si>
  <si>
    <t>Table 10.2: Material movement</t>
  </si>
  <si>
    <t xml:space="preserve">   &amp;difficulty index</t>
  </si>
  <si>
    <t>Table 10.3: Materail handling for parts (ui x di)</t>
  </si>
  <si>
    <t>table 10.4: Machine to machine material handling table</t>
  </si>
  <si>
    <t>table 10.5: Check for 3 as Entering Machine</t>
  </si>
  <si>
    <t>0.5x1060=530</t>
  </si>
  <si>
    <t>1680/5= 336</t>
  </si>
  <si>
    <t>2090/2=1045</t>
  </si>
  <si>
    <t>&gt;</t>
  </si>
  <si>
    <t>MTV = 530</t>
  </si>
  <si>
    <t>table 10.6: Check on 6 as the entering machine</t>
  </si>
  <si>
    <t>table 10.7: Machine 2 or 3 duplication check</t>
  </si>
  <si>
    <t>2490/3= 830</t>
  </si>
  <si>
    <t>840x0.5=420</t>
  </si>
  <si>
    <t>Iterat# 11</t>
  </si>
  <si>
    <t>Iterat# 08</t>
  </si>
  <si>
    <t>Iterat#</t>
  </si>
  <si>
    <t xml:space="preserve">RC </t>
  </si>
  <si>
    <t>Value</t>
  </si>
  <si>
    <t>Pair</t>
  </si>
  <si>
    <t>State</t>
  </si>
  <si>
    <t>Action taken</t>
  </si>
  <si>
    <t>Present Group</t>
  </si>
  <si>
    <t>&amp; machine assignment</t>
  </si>
  <si>
    <t>Existing</t>
  </si>
  <si>
    <t>m/c</t>
  </si>
  <si>
    <t>Enter m/c</t>
  </si>
  <si>
    <t>one</t>
  </si>
  <si>
    <t>both</t>
  </si>
  <si>
    <t>both m/c</t>
  </si>
  <si>
    <t xml:space="preserve">in same </t>
  </si>
  <si>
    <t>group</t>
  </si>
  <si>
    <t>in sol. But</t>
  </si>
  <si>
    <t>different</t>
  </si>
  <si>
    <t>Obs. Ignore</t>
  </si>
  <si>
    <t>new</t>
  </si>
  <si>
    <t xml:space="preserve">group </t>
  </si>
  <si>
    <t>form</t>
  </si>
  <si>
    <t xml:space="preserve">M/c </t>
  </si>
  <si>
    <t>assign to</t>
  </si>
  <si>
    <t xml:space="preserve">existing </t>
  </si>
  <si>
    <t>duplicated</t>
  </si>
  <si>
    <t xml:space="preserve">assign </t>
  </si>
  <si>
    <t>7,8</t>
  </si>
  <si>
    <t>3,8</t>
  </si>
  <si>
    <t>7,9</t>
  </si>
  <si>
    <t>7,11</t>
  </si>
  <si>
    <t>9,11</t>
  </si>
  <si>
    <t>2,10</t>
  </si>
  <si>
    <t>8,11</t>
  </si>
  <si>
    <t>2,6</t>
  </si>
  <si>
    <t>6,10</t>
  </si>
  <si>
    <t>8,9</t>
  </si>
  <si>
    <t>2,3</t>
  </si>
  <si>
    <t>x</t>
  </si>
  <si>
    <t>3/G1</t>
  </si>
  <si>
    <t>2/G2</t>
  </si>
  <si>
    <t>3, G2</t>
  </si>
  <si>
    <t>7,8,3</t>
  </si>
  <si>
    <t>7,8,3,9</t>
  </si>
  <si>
    <t>7,8,3,9,11</t>
  </si>
  <si>
    <t>it#6</t>
  </si>
  <si>
    <t>2,10,6</t>
  </si>
  <si>
    <t>2,10,6,3</t>
  </si>
  <si>
    <t xml:space="preserve">or </t>
  </si>
  <si>
    <t xml:space="preserve">do your self, Rest of the  Iteration </t>
  </si>
  <si>
    <t>See book: "Manufacturing Facilities : Location, Planning, &amp; Design"</t>
  </si>
  <si>
    <t>2nd Edition</t>
  </si>
  <si>
    <t>Page# 351, Table#10.13</t>
  </si>
  <si>
    <t>Machine Number</t>
  </si>
  <si>
    <t>Group 1</t>
  </si>
  <si>
    <t>Group 2</t>
  </si>
  <si>
    <t>Group 3</t>
  </si>
  <si>
    <t>Number</t>
  </si>
  <si>
    <t>Table 10.8: Summary of Group Formed while making full iterations</t>
  </si>
  <si>
    <t>Table 10.9: Summary of Group for Material Handling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</si>
</sst>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Fill="1" applyBorder="1" applyAlignment="1">
      <alignment/>
    </xf>
    <xf numFmtId="0" fontId="35" fillId="1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5" fillId="0" borderId="0" xfId="0" applyFont="1" applyAlignment="1">
      <alignment horizontal="left"/>
    </xf>
    <xf numFmtId="0" fontId="35" fillId="9" borderId="11" xfId="0" applyFont="1" applyFill="1" applyBorder="1" applyAlignment="1">
      <alignment horizontal="left"/>
    </xf>
    <xf numFmtId="0" fontId="35" fillId="9" borderId="11" xfId="0" applyFont="1" applyFill="1" applyBorder="1" applyAlignment="1">
      <alignment/>
    </xf>
    <xf numFmtId="0" fontId="35" fillId="9" borderId="13" xfId="0" applyFont="1" applyFill="1" applyBorder="1" applyAlignment="1">
      <alignment horizontal="left"/>
    </xf>
    <xf numFmtId="0" fontId="35" fillId="9" borderId="13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5" fillId="33" borderId="0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4" xfId="0" applyFill="1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35" fillId="0" borderId="0" xfId="0" applyFont="1" applyFill="1" applyBorder="1" applyAlignment="1">
      <alignment/>
    </xf>
    <xf numFmtId="0" fontId="35" fillId="3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10" borderId="16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5" fillId="10" borderId="18" xfId="0" applyFont="1" applyFill="1" applyBorder="1" applyAlignment="1">
      <alignment/>
    </xf>
    <xf numFmtId="0" fontId="35" fillId="10" borderId="17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34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5" fillId="9" borderId="10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" borderId="10" xfId="0" applyFill="1" applyBorder="1" applyAlignment="1">
      <alignment/>
    </xf>
    <xf numFmtId="0" fontId="3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3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5" fillId="0" borderId="2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5" fillId="16" borderId="0" xfId="0" applyFont="1" applyFill="1" applyBorder="1" applyAlignment="1">
      <alignment/>
    </xf>
    <xf numFmtId="0" fontId="38" fillId="16" borderId="0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26" xfId="0" applyFill="1" applyBorder="1" applyAlignment="1">
      <alignment/>
    </xf>
    <xf numFmtId="0" fontId="35" fillId="16" borderId="23" xfId="0" applyFont="1" applyFill="1" applyBorder="1" applyAlignment="1">
      <alignment horizontal="center"/>
    </xf>
    <xf numFmtId="0" fontId="35" fillId="16" borderId="10" xfId="0" applyFont="1" applyFill="1" applyBorder="1" applyAlignment="1">
      <alignment/>
    </xf>
    <xf numFmtId="0" fontId="0" fillId="15" borderId="10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34" borderId="25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5" fillId="34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zoomScaleSheetLayoutView="71" zoomScalePageLayoutView="0" workbookViewId="0" topLeftCell="BF1">
      <selection activeCell="BX12" sqref="BX12"/>
    </sheetView>
  </sheetViews>
  <sheetFormatPr defaultColWidth="9.140625" defaultRowHeight="15"/>
  <cols>
    <col min="1" max="1" width="2.7109375" style="0" customWidth="1"/>
    <col min="2" max="2" width="5.140625" style="0" customWidth="1"/>
    <col min="3" max="3" width="3.28125" style="0" customWidth="1"/>
    <col min="4" max="4" width="2.8515625" style="0" customWidth="1"/>
    <col min="5" max="5" width="3.57421875" style="0" customWidth="1"/>
    <col min="6" max="6" width="3.140625" style="0" customWidth="1"/>
    <col min="7" max="7" width="3.7109375" style="0" customWidth="1"/>
    <col min="8" max="8" width="3.28125" style="0" customWidth="1"/>
    <col min="9" max="10" width="3.7109375" style="0" customWidth="1"/>
    <col min="11" max="11" width="3.8515625" style="0" customWidth="1"/>
    <col min="12" max="12" width="3.57421875" style="0" customWidth="1"/>
    <col min="13" max="14" width="3.28125" style="0" customWidth="1"/>
    <col min="15" max="15" width="4.57421875" style="0" bestFit="1" customWidth="1"/>
    <col min="16" max="16" width="9.140625" style="0" bestFit="1" customWidth="1"/>
    <col min="17" max="17" width="13.28125" style="0" bestFit="1" customWidth="1"/>
    <col min="18" max="18" width="3.28125" style="0" customWidth="1"/>
    <col min="19" max="19" width="5.140625" style="0" customWidth="1"/>
    <col min="20" max="20" width="3.28125" style="0" hidden="1" customWidth="1"/>
    <col min="21" max="21" width="6.28125" style="0" bestFit="1" customWidth="1"/>
    <col min="22" max="22" width="2.8515625" style="0" hidden="1" customWidth="1"/>
    <col min="23" max="23" width="5.140625" style="0" bestFit="1" customWidth="1"/>
    <col min="24" max="24" width="3.57421875" style="0" hidden="1" customWidth="1"/>
    <col min="25" max="25" width="5.140625" style="0" bestFit="1" customWidth="1"/>
    <col min="26" max="26" width="3.140625" style="0" hidden="1" customWidth="1"/>
    <col min="27" max="27" width="5.140625" style="0" bestFit="1" customWidth="1"/>
    <col min="28" max="28" width="3.7109375" style="0" hidden="1" customWidth="1"/>
    <col min="29" max="29" width="3.7109375" style="0" customWidth="1"/>
    <col min="30" max="30" width="3.28125" style="0" hidden="1" customWidth="1"/>
    <col min="31" max="31" width="5.140625" style="0" bestFit="1" customWidth="1"/>
    <col min="32" max="32" width="3.7109375" style="0" hidden="1" customWidth="1"/>
    <col min="33" max="33" width="3.7109375" style="0" customWidth="1"/>
    <col min="34" max="34" width="3.7109375" style="0" hidden="1" customWidth="1"/>
    <col min="35" max="35" width="3.7109375" style="0" customWidth="1"/>
    <col min="36" max="36" width="3.8515625" style="0" hidden="1" customWidth="1"/>
    <col min="37" max="37" width="3.8515625" style="0" customWidth="1"/>
    <col min="38" max="38" width="3.57421875" style="0" hidden="1" customWidth="1"/>
    <col min="39" max="39" width="3.7109375" style="0" customWidth="1"/>
    <col min="40" max="40" width="3.57421875" style="0" hidden="1" customWidth="1"/>
    <col min="41" max="41" width="5.140625" style="0" bestFit="1" customWidth="1"/>
    <col min="42" max="42" width="9.28125" style="0" customWidth="1"/>
    <col min="43" max="43" width="4.28125" style="0" customWidth="1"/>
    <col min="44" max="44" width="3.7109375" style="0" customWidth="1"/>
    <col min="45" max="45" width="4.140625" style="0" customWidth="1"/>
    <col min="46" max="46" width="4.00390625" style="0" customWidth="1"/>
    <col min="47" max="47" width="6.28125" style="0" bestFit="1" customWidth="1"/>
    <col min="48" max="48" width="4.140625" style="0" customWidth="1"/>
    <col min="49" max="49" width="7.7109375" style="0" bestFit="1" customWidth="1"/>
    <col min="50" max="50" width="3.7109375" style="0" customWidth="1"/>
    <col min="51" max="51" width="4.8515625" style="0" customWidth="1"/>
    <col min="52" max="54" width="7.7109375" style="0" bestFit="1" customWidth="1"/>
    <col min="55" max="55" width="5.421875" style="0" customWidth="1"/>
    <col min="57" max="57" width="6.28125" style="0" customWidth="1"/>
    <col min="58" max="58" width="3.7109375" style="0" customWidth="1"/>
    <col min="59" max="59" width="5.140625" style="0" customWidth="1"/>
    <col min="60" max="60" width="5.00390625" style="0" bestFit="1" customWidth="1"/>
    <col min="61" max="61" width="5.140625" style="0" customWidth="1"/>
    <col min="62" max="62" width="5.28125" style="0" customWidth="1"/>
    <col min="63" max="63" width="5.140625" style="0" customWidth="1"/>
    <col min="64" max="64" width="4.8515625" style="0" customWidth="1"/>
    <col min="65" max="65" width="7.57421875" style="0" bestFit="1" customWidth="1"/>
    <col min="66" max="66" width="5.8515625" style="0" customWidth="1"/>
    <col min="67" max="67" width="4.421875" style="0" customWidth="1"/>
    <col min="68" max="68" width="4.28125" style="0" customWidth="1"/>
    <col min="69" max="69" width="5.00390625" style="0" customWidth="1"/>
  </cols>
  <sheetData>
    <row r="1" spans="2:42" ht="15">
      <c r="B1" s="87" t="s">
        <v>27</v>
      </c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90"/>
      <c r="N1" s="31"/>
      <c r="O1" s="32" t="s">
        <v>28</v>
      </c>
      <c r="P1" s="32" t="s">
        <v>30</v>
      </c>
      <c r="Q1" s="32" t="s">
        <v>33</v>
      </c>
      <c r="R1" s="31"/>
      <c r="S1" s="87" t="s">
        <v>27</v>
      </c>
      <c r="T1" s="88" t="s">
        <v>0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90"/>
      <c r="AP1" s="3">
        <f>MAX(AR3:BB12)</f>
        <v>1515</v>
      </c>
    </row>
    <row r="2" spans="2:69" ht="15">
      <c r="B2" s="87"/>
      <c r="C2" s="91"/>
      <c r="D2" s="92"/>
      <c r="E2" s="92"/>
      <c r="F2" s="92"/>
      <c r="G2" s="92"/>
      <c r="H2" s="92"/>
      <c r="I2" s="92"/>
      <c r="J2" s="92"/>
      <c r="K2" s="92"/>
      <c r="L2" s="92"/>
      <c r="M2" s="93"/>
      <c r="N2" s="31"/>
      <c r="O2" s="33" t="s">
        <v>29</v>
      </c>
      <c r="P2" s="33" t="s">
        <v>31</v>
      </c>
      <c r="Q2" s="33" t="s">
        <v>34</v>
      </c>
      <c r="R2" s="31"/>
      <c r="S2" s="87"/>
      <c r="T2" s="91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  <c r="AP2" s="3"/>
      <c r="AR2" s="5">
        <v>1</v>
      </c>
      <c r="AS2" s="5">
        <v>2</v>
      </c>
      <c r="AT2" s="5">
        <v>3</v>
      </c>
      <c r="AU2" s="5">
        <v>4</v>
      </c>
      <c r="AV2" s="5">
        <v>5</v>
      </c>
      <c r="AW2" s="5">
        <v>6</v>
      </c>
      <c r="AX2" s="5">
        <v>7</v>
      </c>
      <c r="AY2" s="5">
        <v>8</v>
      </c>
      <c r="AZ2" s="5">
        <v>9</v>
      </c>
      <c r="BA2" s="5">
        <v>10</v>
      </c>
      <c r="BB2" s="5">
        <v>11</v>
      </c>
      <c r="BE2" s="17" t="s">
        <v>5</v>
      </c>
      <c r="BF2" s="17"/>
      <c r="BG2" s="17"/>
      <c r="BH2" s="17"/>
      <c r="BI2" s="17"/>
      <c r="BJ2" s="17"/>
      <c r="BK2" s="17"/>
      <c r="BL2" s="17"/>
      <c r="BM2" s="17"/>
      <c r="BN2" s="17"/>
      <c r="BO2" s="9"/>
      <c r="BP2" s="9"/>
      <c r="BQ2" s="23"/>
    </row>
    <row r="3" spans="2:69" ht="15.75" thickBot="1">
      <c r="B3" s="87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28"/>
      <c r="O3" s="34"/>
      <c r="P3" s="35" t="s">
        <v>32</v>
      </c>
      <c r="Q3" s="35" t="s">
        <v>35</v>
      </c>
      <c r="R3" s="28"/>
      <c r="S3" s="87"/>
      <c r="T3" s="5">
        <v>1</v>
      </c>
      <c r="U3" s="85">
        <v>1</v>
      </c>
      <c r="V3" s="85">
        <v>2</v>
      </c>
      <c r="W3" s="85">
        <v>2</v>
      </c>
      <c r="X3" s="5">
        <v>3</v>
      </c>
      <c r="Y3" s="5">
        <v>3</v>
      </c>
      <c r="Z3" s="5">
        <v>4</v>
      </c>
      <c r="AA3" s="48">
        <v>4</v>
      </c>
      <c r="AB3" s="5">
        <v>5</v>
      </c>
      <c r="AC3" s="5">
        <v>5</v>
      </c>
      <c r="AD3" s="5">
        <v>6</v>
      </c>
      <c r="AE3" s="5">
        <v>6</v>
      </c>
      <c r="AF3" s="5">
        <v>7</v>
      </c>
      <c r="AG3" s="5">
        <v>7</v>
      </c>
      <c r="AH3" s="5">
        <v>8</v>
      </c>
      <c r="AI3" s="5">
        <v>8</v>
      </c>
      <c r="AJ3" s="5">
        <v>9</v>
      </c>
      <c r="AK3" s="5">
        <v>9</v>
      </c>
      <c r="AL3" s="5">
        <v>10</v>
      </c>
      <c r="AM3" s="5">
        <v>10</v>
      </c>
      <c r="AN3" s="5">
        <v>11</v>
      </c>
      <c r="AO3" s="5">
        <v>11</v>
      </c>
      <c r="AP3" s="3"/>
      <c r="AQ3" s="7">
        <v>1</v>
      </c>
      <c r="AR3" s="8" t="s">
        <v>4</v>
      </c>
      <c r="AS3" s="8">
        <v>80</v>
      </c>
      <c r="AT3" s="8">
        <v>0</v>
      </c>
      <c r="AU3" s="8">
        <v>525</v>
      </c>
      <c r="AV3" s="8">
        <v>445</v>
      </c>
      <c r="AW3" s="8">
        <v>0</v>
      </c>
      <c r="AX3" s="8">
        <v>0</v>
      </c>
      <c r="AY3" s="8">
        <v>0</v>
      </c>
      <c r="AZ3" s="8">
        <v>0</v>
      </c>
      <c r="BA3" s="8">
        <v>265</v>
      </c>
      <c r="BB3" s="8">
        <v>0</v>
      </c>
      <c r="BE3" s="19"/>
      <c r="BF3" s="19" t="s">
        <v>9</v>
      </c>
      <c r="BG3" s="19"/>
      <c r="BH3" s="19"/>
      <c r="BI3" s="19"/>
      <c r="BJ3" s="19" t="s">
        <v>6</v>
      </c>
      <c r="BK3" s="19"/>
      <c r="BL3" s="19"/>
      <c r="BM3" s="19"/>
      <c r="BN3" s="20" t="s">
        <v>8</v>
      </c>
      <c r="BO3" s="9"/>
      <c r="BP3" s="9"/>
      <c r="BQ3" s="23"/>
    </row>
    <row r="4" spans="2:68" ht="15">
      <c r="B4" s="2">
        <v>1</v>
      </c>
      <c r="C4" s="6">
        <v>1</v>
      </c>
      <c r="D4" s="6"/>
      <c r="E4" s="6"/>
      <c r="F4" s="6">
        <v>1</v>
      </c>
      <c r="G4" s="6">
        <v>1</v>
      </c>
      <c r="H4" s="6"/>
      <c r="I4" s="6"/>
      <c r="J4" s="6"/>
      <c r="K4" s="6"/>
      <c r="L4" s="6">
        <v>1</v>
      </c>
      <c r="M4" s="6"/>
      <c r="N4" s="30"/>
      <c r="O4" s="2">
        <v>1</v>
      </c>
      <c r="P4" s="46">
        <v>10</v>
      </c>
      <c r="Q4" s="46">
        <v>1</v>
      </c>
      <c r="R4" s="30"/>
      <c r="S4" s="2">
        <v>1</v>
      </c>
      <c r="T4" s="46">
        <v>1</v>
      </c>
      <c r="U4" s="86">
        <f>T4*Q4*P4</f>
        <v>10</v>
      </c>
      <c r="V4" s="36"/>
      <c r="W4" s="36">
        <f aca="true" t="shared" si="0" ref="W4:W25">V4*Q4*P4</f>
        <v>0</v>
      </c>
      <c r="X4" s="6"/>
      <c r="Y4" s="6">
        <f aca="true" t="shared" si="1" ref="Y4:Y25">X4*Q4*P4</f>
        <v>0</v>
      </c>
      <c r="Z4" s="6">
        <v>1</v>
      </c>
      <c r="AA4" s="47">
        <f aca="true" t="shared" si="2" ref="AA4:AA25">Z4*Q4*P4</f>
        <v>10</v>
      </c>
      <c r="AB4" s="6">
        <v>1</v>
      </c>
      <c r="AC4" s="6">
        <f aca="true" t="shared" si="3" ref="AC4:AC25">AB4*Q4*P4</f>
        <v>10</v>
      </c>
      <c r="AD4" s="6"/>
      <c r="AE4" s="6">
        <f aca="true" t="shared" si="4" ref="AE4:AE25">AD4*Q4*P4</f>
        <v>0</v>
      </c>
      <c r="AF4" s="6"/>
      <c r="AG4" s="6">
        <f aca="true" t="shared" si="5" ref="AG4:AG25">AF4*Q4*P4</f>
        <v>0</v>
      </c>
      <c r="AH4" s="6"/>
      <c r="AI4" s="6">
        <f aca="true" t="shared" si="6" ref="AI4:AI25">AH4*Q4*P4</f>
        <v>0</v>
      </c>
      <c r="AJ4" s="6"/>
      <c r="AK4" s="6">
        <f aca="true" t="shared" si="7" ref="AK4:AK25">AJ4*Q4*P4</f>
        <v>0</v>
      </c>
      <c r="AL4" s="6">
        <v>1</v>
      </c>
      <c r="AM4" s="6">
        <f aca="true" t="shared" si="8" ref="AM4:AM25">AL4*Q4*P4</f>
        <v>10</v>
      </c>
      <c r="AN4" s="6"/>
      <c r="AO4" s="6">
        <f aca="true" t="shared" si="9" ref="AO4:AO25">AN4*Q4*P4</f>
        <v>0</v>
      </c>
      <c r="AQ4" s="7">
        <v>2</v>
      </c>
      <c r="AR4" s="8"/>
      <c r="AS4" s="8" t="s">
        <v>4</v>
      </c>
      <c r="AT4" s="8">
        <v>840</v>
      </c>
      <c r="AU4" s="8">
        <v>80</v>
      </c>
      <c r="AV4" s="8">
        <v>0</v>
      </c>
      <c r="AW4" s="8">
        <v>1060</v>
      </c>
      <c r="AX4" s="8">
        <v>0</v>
      </c>
      <c r="AY4" s="8">
        <v>840</v>
      </c>
      <c r="AZ4" s="8">
        <v>0</v>
      </c>
      <c r="BA4" s="8">
        <v>1110</v>
      </c>
      <c r="BB4" s="8">
        <v>0</v>
      </c>
      <c r="BD4" s="40" t="s">
        <v>61</v>
      </c>
      <c r="BE4" s="10"/>
      <c r="BF4" s="51"/>
      <c r="BG4" s="51"/>
      <c r="BH4" s="51"/>
      <c r="BI4" s="52" t="s">
        <v>11</v>
      </c>
      <c r="BJ4" s="52" t="s">
        <v>12</v>
      </c>
      <c r="BK4" s="52" t="s">
        <v>13</v>
      </c>
      <c r="BL4" s="52" t="s">
        <v>12</v>
      </c>
      <c r="BM4" s="50"/>
      <c r="BN4" s="13"/>
      <c r="BO4" s="13"/>
      <c r="BP4" s="13"/>
    </row>
    <row r="5" spans="2:65" ht="15">
      <c r="B5" s="2">
        <v>2</v>
      </c>
      <c r="C5" s="6">
        <v>1</v>
      </c>
      <c r="D5" s="6"/>
      <c r="E5" s="6"/>
      <c r="F5" s="6">
        <v>1</v>
      </c>
      <c r="G5" s="6">
        <v>1</v>
      </c>
      <c r="H5" s="6"/>
      <c r="I5" s="6"/>
      <c r="J5" s="6"/>
      <c r="K5" s="6"/>
      <c r="L5" s="6">
        <v>1</v>
      </c>
      <c r="M5" s="6"/>
      <c r="N5" s="30"/>
      <c r="O5" s="2">
        <v>2</v>
      </c>
      <c r="P5" s="6">
        <v>50</v>
      </c>
      <c r="Q5" s="6">
        <v>1.1</v>
      </c>
      <c r="R5" s="30"/>
      <c r="S5" s="2">
        <v>2</v>
      </c>
      <c r="T5" s="6">
        <v>1</v>
      </c>
      <c r="U5" s="86">
        <f aca="true" t="shared" si="10" ref="U5:U25">T5*Q5*P5</f>
        <v>55.00000000000001</v>
      </c>
      <c r="V5" s="36"/>
      <c r="W5" s="36">
        <f t="shared" si="0"/>
        <v>0</v>
      </c>
      <c r="X5" s="6"/>
      <c r="Y5" s="6">
        <f t="shared" si="1"/>
        <v>0</v>
      </c>
      <c r="Z5" s="6">
        <v>1</v>
      </c>
      <c r="AA5" s="47">
        <f t="shared" si="2"/>
        <v>55.00000000000001</v>
      </c>
      <c r="AB5" s="6">
        <v>1</v>
      </c>
      <c r="AC5" s="6">
        <f t="shared" si="3"/>
        <v>55.00000000000001</v>
      </c>
      <c r="AD5" s="6"/>
      <c r="AE5" s="6">
        <f t="shared" si="4"/>
        <v>0</v>
      </c>
      <c r="AF5" s="6"/>
      <c r="AG5" s="6">
        <f t="shared" si="5"/>
        <v>0</v>
      </c>
      <c r="AH5" s="6"/>
      <c r="AI5" s="6">
        <f t="shared" si="6"/>
        <v>0</v>
      </c>
      <c r="AJ5" s="6"/>
      <c r="AK5" s="6">
        <f t="shared" si="7"/>
        <v>0</v>
      </c>
      <c r="AL5" s="6">
        <v>1</v>
      </c>
      <c r="AM5" s="6">
        <f t="shared" si="8"/>
        <v>55.00000000000001</v>
      </c>
      <c r="AN5" s="6"/>
      <c r="AO5" s="6">
        <f t="shared" si="9"/>
        <v>0</v>
      </c>
      <c r="AQ5" s="7">
        <v>3</v>
      </c>
      <c r="AR5" s="8"/>
      <c r="AS5" s="8"/>
      <c r="AT5" s="8" t="s">
        <v>4</v>
      </c>
      <c r="AU5" s="8">
        <v>0</v>
      </c>
      <c r="AV5" s="8">
        <v>0</v>
      </c>
      <c r="AW5" s="8">
        <v>840</v>
      </c>
      <c r="AX5" s="8">
        <v>500</v>
      </c>
      <c r="AY5" s="29">
        <v>1345</v>
      </c>
      <c r="AZ5" s="8">
        <v>0</v>
      </c>
      <c r="BA5" s="8">
        <v>810</v>
      </c>
      <c r="BB5" s="8">
        <v>0</v>
      </c>
      <c r="BF5" s="41">
        <v>6</v>
      </c>
      <c r="BG5" s="41"/>
      <c r="BH5" s="41"/>
      <c r="BI5" s="41">
        <v>7</v>
      </c>
      <c r="BJ5" s="41">
        <v>0</v>
      </c>
      <c r="BK5" s="41">
        <v>2</v>
      </c>
      <c r="BL5" s="41">
        <v>1060</v>
      </c>
      <c r="BM5" s="41"/>
    </row>
    <row r="6" spans="2:66" ht="15">
      <c r="B6" s="2">
        <v>3</v>
      </c>
      <c r="C6" s="6">
        <v>1</v>
      </c>
      <c r="D6" s="6"/>
      <c r="E6" s="6"/>
      <c r="F6" s="6">
        <v>1</v>
      </c>
      <c r="G6" s="6">
        <v>1</v>
      </c>
      <c r="H6" s="6"/>
      <c r="I6" s="6"/>
      <c r="J6" s="6"/>
      <c r="K6" s="6"/>
      <c r="L6" s="6">
        <v>1</v>
      </c>
      <c r="M6" s="6"/>
      <c r="N6" s="30"/>
      <c r="O6" s="2">
        <v>3</v>
      </c>
      <c r="P6" s="6">
        <v>30</v>
      </c>
      <c r="Q6" s="6">
        <v>1</v>
      </c>
      <c r="R6" s="30"/>
      <c r="S6" s="2">
        <v>3</v>
      </c>
      <c r="T6" s="6">
        <v>1</v>
      </c>
      <c r="U6" s="86">
        <f t="shared" si="10"/>
        <v>30</v>
      </c>
      <c r="V6" s="36"/>
      <c r="W6" s="36">
        <f t="shared" si="0"/>
        <v>0</v>
      </c>
      <c r="X6" s="6"/>
      <c r="Y6" s="6">
        <f t="shared" si="1"/>
        <v>0</v>
      </c>
      <c r="Z6" s="6">
        <v>1</v>
      </c>
      <c r="AA6" s="47">
        <f t="shared" si="2"/>
        <v>30</v>
      </c>
      <c r="AB6" s="6">
        <v>1</v>
      </c>
      <c r="AC6" s="6">
        <f t="shared" si="3"/>
        <v>30</v>
      </c>
      <c r="AD6" s="6"/>
      <c r="AE6" s="6">
        <f t="shared" si="4"/>
        <v>0</v>
      </c>
      <c r="AF6" s="6"/>
      <c r="AG6" s="6">
        <f t="shared" si="5"/>
        <v>0</v>
      </c>
      <c r="AH6" s="6"/>
      <c r="AI6" s="6">
        <f t="shared" si="6"/>
        <v>0</v>
      </c>
      <c r="AJ6" s="6"/>
      <c r="AK6" s="6">
        <f t="shared" si="7"/>
        <v>0</v>
      </c>
      <c r="AL6" s="6">
        <v>1</v>
      </c>
      <c r="AM6" s="6">
        <f t="shared" si="8"/>
        <v>30</v>
      </c>
      <c r="AN6" s="6"/>
      <c r="AO6" s="6">
        <f t="shared" si="9"/>
        <v>0</v>
      </c>
      <c r="AQ6" s="7">
        <v>4</v>
      </c>
      <c r="AR6" s="8"/>
      <c r="AS6" s="8"/>
      <c r="AT6" s="37"/>
      <c r="AU6" s="8" t="s">
        <v>4</v>
      </c>
      <c r="AV6" s="8">
        <v>445</v>
      </c>
      <c r="AW6" s="8">
        <v>0</v>
      </c>
      <c r="AX6" s="8">
        <v>0</v>
      </c>
      <c r="AY6" s="8">
        <v>0</v>
      </c>
      <c r="AZ6" s="8">
        <v>0</v>
      </c>
      <c r="BA6" s="8">
        <v>265</v>
      </c>
      <c r="BB6" s="8">
        <v>0</v>
      </c>
      <c r="BF6" s="41"/>
      <c r="BG6" s="41"/>
      <c r="BH6" s="41"/>
      <c r="BI6" s="41">
        <v>8</v>
      </c>
      <c r="BJ6" s="41">
        <v>840</v>
      </c>
      <c r="BK6" s="41">
        <v>10</v>
      </c>
      <c r="BL6" s="41">
        <v>1030</v>
      </c>
      <c r="BM6" s="41"/>
      <c r="BN6" t="s">
        <v>51</v>
      </c>
    </row>
    <row r="7" spans="1:65" ht="15">
      <c r="A7" s="1" t="s">
        <v>21</v>
      </c>
      <c r="B7" s="2">
        <v>4</v>
      </c>
      <c r="C7" s="6"/>
      <c r="D7" s="6"/>
      <c r="E7" s="6"/>
      <c r="F7" s="6"/>
      <c r="G7" s="6"/>
      <c r="H7" s="6"/>
      <c r="I7" s="6">
        <v>1</v>
      </c>
      <c r="J7" s="6"/>
      <c r="K7" s="6">
        <v>1</v>
      </c>
      <c r="L7" s="6"/>
      <c r="M7" s="6">
        <v>1</v>
      </c>
      <c r="N7" s="30"/>
      <c r="O7" s="2">
        <v>4</v>
      </c>
      <c r="P7" s="6">
        <v>300</v>
      </c>
      <c r="Q7" s="6">
        <v>1</v>
      </c>
      <c r="R7" s="30"/>
      <c r="S7" s="2">
        <v>4</v>
      </c>
      <c r="T7" s="6"/>
      <c r="U7" s="86">
        <f t="shared" si="10"/>
        <v>0</v>
      </c>
      <c r="V7" s="36"/>
      <c r="W7" s="36">
        <f t="shared" si="0"/>
        <v>0</v>
      </c>
      <c r="X7" s="6"/>
      <c r="Y7" s="6">
        <f t="shared" si="1"/>
        <v>0</v>
      </c>
      <c r="Z7" s="6"/>
      <c r="AA7" s="47">
        <f t="shared" si="2"/>
        <v>0</v>
      </c>
      <c r="AB7" s="6"/>
      <c r="AC7" s="6">
        <f t="shared" si="3"/>
        <v>0</v>
      </c>
      <c r="AD7" s="6"/>
      <c r="AE7" s="6">
        <f t="shared" si="4"/>
        <v>0</v>
      </c>
      <c r="AF7" s="6">
        <v>1</v>
      </c>
      <c r="AG7" s="6">
        <f t="shared" si="5"/>
        <v>300</v>
      </c>
      <c r="AH7" s="6"/>
      <c r="AI7" s="6">
        <f t="shared" si="6"/>
        <v>0</v>
      </c>
      <c r="AJ7" s="6">
        <v>1</v>
      </c>
      <c r="AK7" s="6">
        <f t="shared" si="7"/>
        <v>300</v>
      </c>
      <c r="AL7" s="6"/>
      <c r="AM7" s="6">
        <f t="shared" si="8"/>
        <v>0</v>
      </c>
      <c r="AN7" s="6">
        <v>1</v>
      </c>
      <c r="AO7" s="6">
        <f t="shared" si="9"/>
        <v>300</v>
      </c>
      <c r="AQ7" s="7">
        <v>5</v>
      </c>
      <c r="AR7" s="8"/>
      <c r="AS7" s="8"/>
      <c r="AT7" s="37"/>
      <c r="AU7" s="37"/>
      <c r="AV7" s="8" t="s">
        <v>4</v>
      </c>
      <c r="AW7" s="8">
        <v>0</v>
      </c>
      <c r="AX7" s="8">
        <v>0</v>
      </c>
      <c r="AY7" s="8">
        <v>0</v>
      </c>
      <c r="AZ7" s="8">
        <v>0</v>
      </c>
      <c r="BA7" s="8">
        <v>245</v>
      </c>
      <c r="BB7" s="8">
        <v>0</v>
      </c>
      <c r="BF7" s="41"/>
      <c r="BG7" s="41"/>
      <c r="BH7" s="41"/>
      <c r="BI7" s="41">
        <v>3</v>
      </c>
      <c r="BJ7" s="41">
        <v>840</v>
      </c>
      <c r="BK7" s="41"/>
      <c r="BL7" s="41"/>
      <c r="BM7" s="41"/>
    </row>
    <row r="8" spans="1:65" ht="15">
      <c r="A8" s="1" t="s">
        <v>1</v>
      </c>
      <c r="B8" s="2">
        <v>5</v>
      </c>
      <c r="C8" s="6"/>
      <c r="D8" s="6">
        <v>1</v>
      </c>
      <c r="E8" s="6">
        <v>1</v>
      </c>
      <c r="F8" s="6"/>
      <c r="G8" s="6"/>
      <c r="H8" s="6">
        <v>1</v>
      </c>
      <c r="I8" s="6"/>
      <c r="J8" s="6">
        <v>1</v>
      </c>
      <c r="K8" s="6"/>
      <c r="L8" s="6">
        <v>1</v>
      </c>
      <c r="M8" s="6"/>
      <c r="N8" s="30"/>
      <c r="O8" s="2">
        <v>5</v>
      </c>
      <c r="P8" s="6">
        <v>800</v>
      </c>
      <c r="Q8" s="6">
        <v>1</v>
      </c>
      <c r="R8" s="30"/>
      <c r="S8" s="2">
        <v>5</v>
      </c>
      <c r="T8" s="6"/>
      <c r="U8" s="86">
        <f t="shared" si="10"/>
        <v>0</v>
      </c>
      <c r="V8" s="36">
        <v>1</v>
      </c>
      <c r="W8" s="36">
        <f t="shared" si="0"/>
        <v>800</v>
      </c>
      <c r="X8" s="6">
        <v>1</v>
      </c>
      <c r="Y8" s="6">
        <f t="shared" si="1"/>
        <v>800</v>
      </c>
      <c r="Z8" s="6"/>
      <c r="AA8" s="47">
        <f t="shared" si="2"/>
        <v>0</v>
      </c>
      <c r="AB8" s="6"/>
      <c r="AC8" s="6">
        <f t="shared" si="3"/>
        <v>0</v>
      </c>
      <c r="AD8" s="6">
        <v>1</v>
      </c>
      <c r="AE8" s="6">
        <f t="shared" si="4"/>
        <v>800</v>
      </c>
      <c r="AF8" s="6"/>
      <c r="AG8" s="6">
        <f t="shared" si="5"/>
        <v>0</v>
      </c>
      <c r="AH8" s="6">
        <v>1</v>
      </c>
      <c r="AI8" s="6">
        <f t="shared" si="6"/>
        <v>800</v>
      </c>
      <c r="AJ8" s="6"/>
      <c r="AK8" s="6">
        <f t="shared" si="7"/>
        <v>0</v>
      </c>
      <c r="AL8" s="6">
        <v>1</v>
      </c>
      <c r="AM8" s="6">
        <f t="shared" si="8"/>
        <v>800</v>
      </c>
      <c r="AN8" s="6"/>
      <c r="AO8" s="6">
        <f t="shared" si="9"/>
        <v>0</v>
      </c>
      <c r="AQ8" s="7">
        <v>6</v>
      </c>
      <c r="AR8" s="8"/>
      <c r="AS8" s="8"/>
      <c r="AT8" s="37"/>
      <c r="AU8" s="37"/>
      <c r="AV8" s="8"/>
      <c r="AW8" s="8" t="s">
        <v>4</v>
      </c>
      <c r="AX8" s="8">
        <v>0</v>
      </c>
      <c r="AY8" s="8">
        <v>840</v>
      </c>
      <c r="AZ8" s="8">
        <v>0</v>
      </c>
      <c r="BA8" s="8">
        <v>1030</v>
      </c>
      <c r="BB8" s="8">
        <v>0</v>
      </c>
      <c r="BF8" s="41"/>
      <c r="BG8" s="41"/>
      <c r="BH8" s="41"/>
      <c r="BI8" s="41">
        <v>9</v>
      </c>
      <c r="BJ8" s="41">
        <v>0</v>
      </c>
      <c r="BK8" s="41"/>
      <c r="BL8" s="41"/>
      <c r="BM8" s="41"/>
    </row>
    <row r="9" spans="1:65" ht="15">
      <c r="A9" s="1" t="s">
        <v>22</v>
      </c>
      <c r="B9" s="2">
        <v>6</v>
      </c>
      <c r="C9" s="6"/>
      <c r="D9" s="6"/>
      <c r="E9" s="6">
        <v>1</v>
      </c>
      <c r="F9" s="6"/>
      <c r="G9" s="6"/>
      <c r="H9" s="6"/>
      <c r="I9" s="6">
        <v>1</v>
      </c>
      <c r="J9" s="6">
        <v>1</v>
      </c>
      <c r="K9" s="6"/>
      <c r="L9" s="6"/>
      <c r="M9" s="6"/>
      <c r="N9" s="30"/>
      <c r="O9" s="2">
        <v>6</v>
      </c>
      <c r="P9" s="6">
        <v>400</v>
      </c>
      <c r="Q9" s="6">
        <v>1.25</v>
      </c>
      <c r="R9" s="30"/>
      <c r="S9" s="2">
        <v>6</v>
      </c>
      <c r="T9" s="6"/>
      <c r="U9" s="86">
        <f t="shared" si="10"/>
        <v>0</v>
      </c>
      <c r="V9" s="36"/>
      <c r="W9" s="36">
        <f t="shared" si="0"/>
        <v>0</v>
      </c>
      <c r="X9" s="6">
        <v>1</v>
      </c>
      <c r="Y9" s="6">
        <f t="shared" si="1"/>
        <v>500</v>
      </c>
      <c r="Z9" s="6"/>
      <c r="AA9" s="47">
        <f t="shared" si="2"/>
        <v>0</v>
      </c>
      <c r="AB9" s="6"/>
      <c r="AC9" s="6">
        <f t="shared" si="3"/>
        <v>0</v>
      </c>
      <c r="AD9" s="6"/>
      <c r="AE9" s="6">
        <f t="shared" si="4"/>
        <v>0</v>
      </c>
      <c r="AF9" s="6">
        <v>1</v>
      </c>
      <c r="AG9" s="6">
        <f t="shared" si="5"/>
        <v>500</v>
      </c>
      <c r="AH9" s="6">
        <v>1</v>
      </c>
      <c r="AI9" s="6">
        <f t="shared" si="6"/>
        <v>500</v>
      </c>
      <c r="AJ9" s="6"/>
      <c r="AK9" s="6">
        <f t="shared" si="7"/>
        <v>0</v>
      </c>
      <c r="AL9" s="6"/>
      <c r="AM9" s="6">
        <f t="shared" si="8"/>
        <v>0</v>
      </c>
      <c r="AN9" s="6"/>
      <c r="AO9" s="6">
        <f t="shared" si="9"/>
        <v>0</v>
      </c>
      <c r="AQ9" s="7">
        <v>7</v>
      </c>
      <c r="AR9" s="8"/>
      <c r="AS9" s="8"/>
      <c r="AT9" s="37"/>
      <c r="AU9" s="37"/>
      <c r="AV9" s="8"/>
      <c r="AW9" s="8"/>
      <c r="AX9" s="8" t="s">
        <v>4</v>
      </c>
      <c r="AY9" s="29">
        <v>1515</v>
      </c>
      <c r="AZ9" s="8">
        <v>1315</v>
      </c>
      <c r="BA9" s="8">
        <v>0</v>
      </c>
      <c r="BB9" s="8">
        <v>1310</v>
      </c>
      <c r="BF9" s="41"/>
      <c r="BG9" s="41"/>
      <c r="BH9" s="41"/>
      <c r="BI9" s="41">
        <v>11</v>
      </c>
      <c r="BJ9" s="41">
        <v>0</v>
      </c>
      <c r="BK9" s="41"/>
      <c r="BL9" s="41"/>
      <c r="BM9" s="41"/>
    </row>
    <row r="10" spans="1:65" ht="15">
      <c r="A10" s="1" t="s">
        <v>23</v>
      </c>
      <c r="B10" s="2">
        <v>7</v>
      </c>
      <c r="C10" s="6"/>
      <c r="D10" s="6"/>
      <c r="E10" s="6"/>
      <c r="F10" s="6"/>
      <c r="G10" s="6">
        <v>1</v>
      </c>
      <c r="H10" s="6"/>
      <c r="I10" s="6"/>
      <c r="J10" s="6"/>
      <c r="K10" s="6"/>
      <c r="L10" s="6">
        <v>1</v>
      </c>
      <c r="M10" s="6"/>
      <c r="N10" s="30"/>
      <c r="O10" s="2">
        <v>7</v>
      </c>
      <c r="P10" s="6">
        <v>60</v>
      </c>
      <c r="Q10" s="6">
        <v>1</v>
      </c>
      <c r="R10" s="30"/>
      <c r="S10" s="2">
        <v>7</v>
      </c>
      <c r="T10" s="6"/>
      <c r="U10" s="86">
        <f t="shared" si="10"/>
        <v>0</v>
      </c>
      <c r="V10" s="36"/>
      <c r="W10" s="36">
        <f t="shared" si="0"/>
        <v>0</v>
      </c>
      <c r="X10" s="6"/>
      <c r="Y10" s="6">
        <f t="shared" si="1"/>
        <v>0</v>
      </c>
      <c r="Z10" s="6"/>
      <c r="AA10" s="47">
        <f t="shared" si="2"/>
        <v>0</v>
      </c>
      <c r="AB10" s="6">
        <v>1</v>
      </c>
      <c r="AC10" s="6">
        <f t="shared" si="3"/>
        <v>60</v>
      </c>
      <c r="AD10" s="6"/>
      <c r="AE10" s="6">
        <f t="shared" si="4"/>
        <v>0</v>
      </c>
      <c r="AF10" s="6"/>
      <c r="AG10" s="6">
        <f t="shared" si="5"/>
        <v>0</v>
      </c>
      <c r="AH10" s="6"/>
      <c r="AI10" s="6">
        <f t="shared" si="6"/>
        <v>0</v>
      </c>
      <c r="AJ10" s="6"/>
      <c r="AK10" s="6">
        <f t="shared" si="7"/>
        <v>0</v>
      </c>
      <c r="AL10" s="6">
        <v>1</v>
      </c>
      <c r="AM10" s="6">
        <f t="shared" si="8"/>
        <v>60</v>
      </c>
      <c r="AN10" s="6"/>
      <c r="AO10" s="6">
        <f t="shared" si="9"/>
        <v>0</v>
      </c>
      <c r="AQ10" s="7">
        <v>8</v>
      </c>
      <c r="AR10" s="8"/>
      <c r="AS10" s="8"/>
      <c r="AT10" s="37"/>
      <c r="AU10" s="37"/>
      <c r="AV10" s="8"/>
      <c r="AW10" s="8"/>
      <c r="AX10" s="8"/>
      <c r="AY10" s="8" t="s">
        <v>4</v>
      </c>
      <c r="AZ10" s="8">
        <v>1015</v>
      </c>
      <c r="BA10" s="8">
        <v>810</v>
      </c>
      <c r="BB10" s="8">
        <v>1090</v>
      </c>
      <c r="BE10" s="11"/>
      <c r="BF10" s="11" t="s">
        <v>10</v>
      </c>
      <c r="BG10" s="11"/>
      <c r="BH10" s="11"/>
      <c r="BI10" s="11">
        <v>5</v>
      </c>
      <c r="BJ10" s="11">
        <v>1680</v>
      </c>
      <c r="BK10" s="11">
        <v>2</v>
      </c>
      <c r="BL10" s="11">
        <v>2090</v>
      </c>
      <c r="BM10" s="22"/>
    </row>
    <row r="11" spans="1:69" ht="15">
      <c r="A11" s="1"/>
      <c r="B11" s="2">
        <v>8</v>
      </c>
      <c r="C11" s="6"/>
      <c r="D11" s="6">
        <v>1</v>
      </c>
      <c r="E11" s="6">
        <v>1</v>
      </c>
      <c r="F11" s="6"/>
      <c r="G11" s="6"/>
      <c r="H11" s="6">
        <v>1</v>
      </c>
      <c r="I11" s="6"/>
      <c r="J11" s="6"/>
      <c r="K11" s="6"/>
      <c r="L11" s="6">
        <v>1</v>
      </c>
      <c r="M11" s="6">
        <v>1</v>
      </c>
      <c r="N11" s="30"/>
      <c r="O11" s="2">
        <v>8</v>
      </c>
      <c r="P11" s="6">
        <v>100</v>
      </c>
      <c r="Q11" s="6">
        <v>2.2</v>
      </c>
      <c r="R11" s="30"/>
      <c r="S11" s="2">
        <v>8</v>
      </c>
      <c r="T11" s="6"/>
      <c r="U11" s="86">
        <f t="shared" si="10"/>
        <v>0</v>
      </c>
      <c r="V11" s="36">
        <v>1</v>
      </c>
      <c r="W11" s="36">
        <f t="shared" si="0"/>
        <v>220.00000000000003</v>
      </c>
      <c r="X11" s="6">
        <v>1</v>
      </c>
      <c r="Y11" s="6">
        <f t="shared" si="1"/>
        <v>220.00000000000003</v>
      </c>
      <c r="Z11" s="6"/>
      <c r="AA11" s="47">
        <f t="shared" si="2"/>
        <v>0</v>
      </c>
      <c r="AB11" s="6"/>
      <c r="AC11" s="6">
        <f t="shared" si="3"/>
        <v>0</v>
      </c>
      <c r="AD11" s="6">
        <v>1</v>
      </c>
      <c r="AE11" s="6">
        <f t="shared" si="4"/>
        <v>220.00000000000003</v>
      </c>
      <c r="AF11" s="6"/>
      <c r="AG11" s="6">
        <f t="shared" si="5"/>
        <v>0</v>
      </c>
      <c r="AH11" s="6"/>
      <c r="AI11" s="6">
        <f t="shared" si="6"/>
        <v>0</v>
      </c>
      <c r="AJ11" s="6"/>
      <c r="AK11" s="6">
        <f t="shared" si="7"/>
        <v>0</v>
      </c>
      <c r="AL11" s="6">
        <v>1</v>
      </c>
      <c r="AM11" s="6">
        <f t="shared" si="8"/>
        <v>220.00000000000003</v>
      </c>
      <c r="AN11" s="6">
        <v>1</v>
      </c>
      <c r="AO11" s="6">
        <f t="shared" si="9"/>
        <v>220.00000000000003</v>
      </c>
      <c r="AQ11" s="7">
        <v>9</v>
      </c>
      <c r="AR11" s="8"/>
      <c r="AS11" s="8"/>
      <c r="AT11" s="37"/>
      <c r="AU11" s="37"/>
      <c r="AV11" s="8"/>
      <c r="AW11" s="8"/>
      <c r="AX11" s="8"/>
      <c r="AY11" s="8"/>
      <c r="AZ11" s="8" t="s">
        <v>4</v>
      </c>
      <c r="BA11" s="8">
        <v>0</v>
      </c>
      <c r="BB11" s="8">
        <v>1300</v>
      </c>
      <c r="BF11" t="s">
        <v>14</v>
      </c>
      <c r="BI11" s="39" t="s">
        <v>52</v>
      </c>
      <c r="BJ11" s="41"/>
      <c r="BK11" s="22"/>
      <c r="BL11" s="94" t="s">
        <v>53</v>
      </c>
      <c r="BM11" s="94"/>
      <c r="BP11" s="3"/>
      <c r="BQ11" s="3"/>
    </row>
    <row r="12" spans="1:67" ht="15">
      <c r="A12" s="1" t="s">
        <v>24</v>
      </c>
      <c r="B12" s="2">
        <v>9</v>
      </c>
      <c r="C12" s="6"/>
      <c r="D12" s="6"/>
      <c r="E12" s="6"/>
      <c r="F12" s="6"/>
      <c r="G12" s="6"/>
      <c r="H12" s="6"/>
      <c r="I12" s="6">
        <v>1</v>
      </c>
      <c r="J12" s="6">
        <v>1</v>
      </c>
      <c r="K12" s="6">
        <v>1</v>
      </c>
      <c r="L12" s="6"/>
      <c r="M12" s="6">
        <v>1</v>
      </c>
      <c r="N12" s="30"/>
      <c r="O12" s="2">
        <v>9</v>
      </c>
      <c r="P12" s="6">
        <v>50</v>
      </c>
      <c r="Q12" s="6">
        <v>1</v>
      </c>
      <c r="R12" s="30"/>
      <c r="S12" s="2">
        <v>9</v>
      </c>
      <c r="T12" s="6"/>
      <c r="U12" s="86">
        <f t="shared" si="10"/>
        <v>0</v>
      </c>
      <c r="V12" s="36"/>
      <c r="W12" s="36">
        <f t="shared" si="0"/>
        <v>0</v>
      </c>
      <c r="X12" s="6"/>
      <c r="Y12" s="6">
        <f t="shared" si="1"/>
        <v>0</v>
      </c>
      <c r="Z12" s="6"/>
      <c r="AA12" s="47">
        <f t="shared" si="2"/>
        <v>0</v>
      </c>
      <c r="AB12" s="6"/>
      <c r="AC12" s="6">
        <f t="shared" si="3"/>
        <v>0</v>
      </c>
      <c r="AD12" s="6"/>
      <c r="AE12" s="6">
        <f t="shared" si="4"/>
        <v>0</v>
      </c>
      <c r="AF12" s="6">
        <v>1</v>
      </c>
      <c r="AG12" s="6">
        <f t="shared" si="5"/>
        <v>50</v>
      </c>
      <c r="AH12" s="6">
        <v>1</v>
      </c>
      <c r="AI12" s="6">
        <f t="shared" si="6"/>
        <v>50</v>
      </c>
      <c r="AJ12" s="6">
        <v>1</v>
      </c>
      <c r="AK12" s="6">
        <f t="shared" si="7"/>
        <v>50</v>
      </c>
      <c r="AL12" s="6"/>
      <c r="AM12" s="6">
        <f t="shared" si="8"/>
        <v>0</v>
      </c>
      <c r="AN12" s="6">
        <v>1</v>
      </c>
      <c r="AO12" s="6">
        <f t="shared" si="9"/>
        <v>50</v>
      </c>
      <c r="AQ12" s="7">
        <v>10</v>
      </c>
      <c r="AR12" s="8"/>
      <c r="AS12" s="8"/>
      <c r="AT12" s="37"/>
      <c r="AU12" s="37"/>
      <c r="AV12" s="8"/>
      <c r="AW12" s="8"/>
      <c r="AX12" s="8"/>
      <c r="AY12" s="8"/>
      <c r="AZ12" s="8"/>
      <c r="BA12" s="8" t="s">
        <v>4</v>
      </c>
      <c r="BB12" s="8">
        <v>0</v>
      </c>
      <c r="BE12" s="15"/>
      <c r="BF12" s="15" t="s">
        <v>15</v>
      </c>
      <c r="BG12" s="15"/>
      <c r="BH12" s="15">
        <v>1045</v>
      </c>
      <c r="BI12" s="15" t="s">
        <v>54</v>
      </c>
      <c r="BJ12" s="15" t="s">
        <v>55</v>
      </c>
      <c r="BK12" s="15"/>
      <c r="BL12" s="15"/>
      <c r="BM12" s="15"/>
      <c r="BN12" s="15"/>
      <c r="BO12" s="3"/>
    </row>
    <row r="13" spans="1:57" ht="15">
      <c r="A13" s="1" t="s">
        <v>25</v>
      </c>
      <c r="B13" s="2">
        <v>10</v>
      </c>
      <c r="C13" s="6"/>
      <c r="D13" s="6"/>
      <c r="E13" s="6"/>
      <c r="F13" s="6"/>
      <c r="G13" s="6"/>
      <c r="H13" s="6"/>
      <c r="I13" s="6"/>
      <c r="J13" s="6">
        <v>1</v>
      </c>
      <c r="K13" s="6"/>
      <c r="L13" s="6"/>
      <c r="M13" s="6"/>
      <c r="N13" s="30"/>
      <c r="O13" s="2">
        <v>10</v>
      </c>
      <c r="P13" s="6">
        <v>90</v>
      </c>
      <c r="Q13" s="6">
        <v>1</v>
      </c>
      <c r="R13" s="30"/>
      <c r="S13" s="2">
        <v>10</v>
      </c>
      <c r="T13" s="6"/>
      <c r="U13" s="86">
        <f t="shared" si="10"/>
        <v>0</v>
      </c>
      <c r="V13" s="36"/>
      <c r="W13" s="36">
        <f t="shared" si="0"/>
        <v>0</v>
      </c>
      <c r="X13" s="6"/>
      <c r="Y13" s="6">
        <f t="shared" si="1"/>
        <v>0</v>
      </c>
      <c r="Z13" s="6"/>
      <c r="AA13" s="47">
        <f t="shared" si="2"/>
        <v>0</v>
      </c>
      <c r="AB13" s="6"/>
      <c r="AC13" s="6">
        <f t="shared" si="3"/>
        <v>0</v>
      </c>
      <c r="AD13" s="6"/>
      <c r="AE13" s="6">
        <f t="shared" si="4"/>
        <v>0</v>
      </c>
      <c r="AF13" s="6"/>
      <c r="AG13" s="6">
        <f t="shared" si="5"/>
        <v>0</v>
      </c>
      <c r="AH13" s="6">
        <v>1</v>
      </c>
      <c r="AI13" s="6">
        <f t="shared" si="6"/>
        <v>90</v>
      </c>
      <c r="AJ13" s="6"/>
      <c r="AK13" s="6">
        <f t="shared" si="7"/>
        <v>0</v>
      </c>
      <c r="AL13" s="6"/>
      <c r="AM13" s="6">
        <f t="shared" si="8"/>
        <v>0</v>
      </c>
      <c r="AN13" s="6"/>
      <c r="AO13" s="6">
        <f t="shared" si="9"/>
        <v>0</v>
      </c>
      <c r="AQ13" s="7">
        <v>11</v>
      </c>
      <c r="AR13" s="8"/>
      <c r="AS13" s="8"/>
      <c r="AT13" s="37"/>
      <c r="AU13" s="37"/>
      <c r="AV13" s="8"/>
      <c r="AW13" s="8"/>
      <c r="AX13" s="8"/>
      <c r="AY13" s="8"/>
      <c r="AZ13" s="8"/>
      <c r="BA13" s="8"/>
      <c r="BB13" s="8" t="s">
        <v>4</v>
      </c>
      <c r="BE13" s="1" t="s">
        <v>56</v>
      </c>
    </row>
    <row r="14" spans="1:54" ht="15">
      <c r="A14" s="1" t="s">
        <v>26</v>
      </c>
      <c r="B14" s="2">
        <v>11</v>
      </c>
      <c r="C14" s="6">
        <v>1</v>
      </c>
      <c r="D14" s="6">
        <v>1</v>
      </c>
      <c r="E14" s="6"/>
      <c r="F14" s="6">
        <v>1</v>
      </c>
      <c r="G14" s="6"/>
      <c r="H14" s="6"/>
      <c r="I14" s="6"/>
      <c r="J14" s="6"/>
      <c r="K14" s="6"/>
      <c r="L14" s="6">
        <v>1</v>
      </c>
      <c r="M14" s="6"/>
      <c r="N14" s="30"/>
      <c r="O14" s="2">
        <v>11</v>
      </c>
      <c r="P14" s="6">
        <v>80</v>
      </c>
      <c r="Q14" s="6">
        <v>1</v>
      </c>
      <c r="R14" s="30"/>
      <c r="S14" s="2">
        <v>11</v>
      </c>
      <c r="T14" s="6">
        <v>1</v>
      </c>
      <c r="U14" s="86">
        <f t="shared" si="10"/>
        <v>80</v>
      </c>
      <c r="V14" s="36">
        <v>1</v>
      </c>
      <c r="W14" s="36">
        <f t="shared" si="0"/>
        <v>80</v>
      </c>
      <c r="X14" s="6"/>
      <c r="Y14" s="6">
        <f t="shared" si="1"/>
        <v>0</v>
      </c>
      <c r="Z14" s="6">
        <v>1</v>
      </c>
      <c r="AA14" s="47">
        <f t="shared" si="2"/>
        <v>80</v>
      </c>
      <c r="AB14" s="6"/>
      <c r="AC14" s="6">
        <f t="shared" si="3"/>
        <v>0</v>
      </c>
      <c r="AD14" s="6"/>
      <c r="AE14" s="6">
        <f t="shared" si="4"/>
        <v>0</v>
      </c>
      <c r="AF14" s="6"/>
      <c r="AG14" s="6">
        <f t="shared" si="5"/>
        <v>0</v>
      </c>
      <c r="AH14" s="6"/>
      <c r="AI14" s="6">
        <f t="shared" si="6"/>
        <v>0</v>
      </c>
      <c r="AJ14" s="6"/>
      <c r="AK14" s="6">
        <f t="shared" si="7"/>
        <v>0</v>
      </c>
      <c r="AL14" s="6">
        <v>1</v>
      </c>
      <c r="AM14" s="6">
        <f t="shared" si="8"/>
        <v>80</v>
      </c>
      <c r="AN14" s="6"/>
      <c r="AO14" s="6">
        <f t="shared" si="9"/>
        <v>0</v>
      </c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1:66" ht="15">
      <c r="A15" s="1" t="s">
        <v>2</v>
      </c>
      <c r="B15" s="2">
        <v>12</v>
      </c>
      <c r="C15" s="6"/>
      <c r="D15" s="6">
        <v>1</v>
      </c>
      <c r="E15" s="6">
        <v>1</v>
      </c>
      <c r="F15" s="6"/>
      <c r="G15" s="6"/>
      <c r="H15" s="6">
        <v>1</v>
      </c>
      <c r="I15" s="6"/>
      <c r="J15" s="6">
        <v>1</v>
      </c>
      <c r="K15" s="6"/>
      <c r="L15" s="6">
        <v>1</v>
      </c>
      <c r="M15" s="6"/>
      <c r="N15" s="30"/>
      <c r="O15" s="2">
        <v>12</v>
      </c>
      <c r="P15" s="6">
        <v>10</v>
      </c>
      <c r="Q15" s="6">
        <v>1</v>
      </c>
      <c r="R15" s="30"/>
      <c r="S15" s="2">
        <v>12</v>
      </c>
      <c r="T15" s="6"/>
      <c r="U15" s="86">
        <f t="shared" si="10"/>
        <v>0</v>
      </c>
      <c r="V15" s="36">
        <v>1</v>
      </c>
      <c r="W15" s="36">
        <f t="shared" si="0"/>
        <v>10</v>
      </c>
      <c r="X15" s="6">
        <v>1</v>
      </c>
      <c r="Y15" s="6">
        <f t="shared" si="1"/>
        <v>10</v>
      </c>
      <c r="Z15" s="6"/>
      <c r="AA15" s="47">
        <f t="shared" si="2"/>
        <v>0</v>
      </c>
      <c r="AB15" s="6"/>
      <c r="AC15" s="6">
        <f t="shared" si="3"/>
        <v>0</v>
      </c>
      <c r="AD15" s="6">
        <v>1</v>
      </c>
      <c r="AE15" s="6">
        <f t="shared" si="4"/>
        <v>10</v>
      </c>
      <c r="AF15" s="6"/>
      <c r="AG15" s="6">
        <f t="shared" si="5"/>
        <v>0</v>
      </c>
      <c r="AH15" s="6">
        <v>1</v>
      </c>
      <c r="AI15" s="6">
        <f t="shared" si="6"/>
        <v>10</v>
      </c>
      <c r="AJ15" s="6"/>
      <c r="AK15" s="6">
        <f t="shared" si="7"/>
        <v>0</v>
      </c>
      <c r="AL15" s="6">
        <v>1</v>
      </c>
      <c r="AM15" s="6">
        <f t="shared" si="8"/>
        <v>10</v>
      </c>
      <c r="AN15" s="6"/>
      <c r="AO15" s="6">
        <f t="shared" si="9"/>
        <v>0</v>
      </c>
      <c r="AQ15" s="9" t="s">
        <v>49</v>
      </c>
      <c r="BE15" s="24" t="s">
        <v>16</v>
      </c>
      <c r="BF15" s="24" t="s">
        <v>11</v>
      </c>
      <c r="BG15" s="24" t="s">
        <v>12</v>
      </c>
      <c r="BH15" s="25"/>
      <c r="BI15" s="24" t="s">
        <v>16</v>
      </c>
      <c r="BJ15" s="24" t="s">
        <v>13</v>
      </c>
      <c r="BK15" s="24" t="s">
        <v>12</v>
      </c>
      <c r="BL15" s="24"/>
      <c r="BM15" s="24" t="s">
        <v>8</v>
      </c>
      <c r="BN15" s="24"/>
    </row>
    <row r="16" spans="1:65" ht="15">
      <c r="A16" s="1" t="s">
        <v>3</v>
      </c>
      <c r="B16" s="2">
        <v>13</v>
      </c>
      <c r="C16" s="6"/>
      <c r="D16" s="6"/>
      <c r="E16" s="6">
        <v>1</v>
      </c>
      <c r="F16" s="6"/>
      <c r="G16" s="6"/>
      <c r="H16" s="6"/>
      <c r="I16" s="6"/>
      <c r="J16" s="6">
        <v>1</v>
      </c>
      <c r="K16" s="6"/>
      <c r="L16" s="6"/>
      <c r="M16" s="6"/>
      <c r="N16" s="30"/>
      <c r="O16" s="2">
        <v>13</v>
      </c>
      <c r="P16" s="6">
        <v>5</v>
      </c>
      <c r="Q16" s="6">
        <v>1</v>
      </c>
      <c r="R16" s="30"/>
      <c r="S16" s="2">
        <v>13</v>
      </c>
      <c r="T16" s="6"/>
      <c r="U16" s="86">
        <f t="shared" si="10"/>
        <v>0</v>
      </c>
      <c r="V16" s="36"/>
      <c r="W16" s="36">
        <f t="shared" si="0"/>
        <v>0</v>
      </c>
      <c r="X16" s="6">
        <v>1</v>
      </c>
      <c r="Y16" s="6">
        <f t="shared" si="1"/>
        <v>5</v>
      </c>
      <c r="Z16" s="6"/>
      <c r="AA16" s="47">
        <f t="shared" si="2"/>
        <v>0</v>
      </c>
      <c r="AB16" s="6"/>
      <c r="AC16" s="6">
        <f t="shared" si="3"/>
        <v>0</v>
      </c>
      <c r="AD16" s="6"/>
      <c r="AE16" s="6">
        <f t="shared" si="4"/>
        <v>0</v>
      </c>
      <c r="AF16" s="6"/>
      <c r="AG16" s="6">
        <f t="shared" si="5"/>
        <v>0</v>
      </c>
      <c r="AH16" s="6">
        <v>1</v>
      </c>
      <c r="AI16" s="6">
        <f t="shared" si="6"/>
        <v>5</v>
      </c>
      <c r="AJ16" s="6"/>
      <c r="AK16" s="6">
        <f t="shared" si="7"/>
        <v>0</v>
      </c>
      <c r="AL16" s="6"/>
      <c r="AM16" s="6">
        <f t="shared" si="8"/>
        <v>0</v>
      </c>
      <c r="AN16" s="6"/>
      <c r="AO16" s="6">
        <f t="shared" si="9"/>
        <v>0</v>
      </c>
      <c r="BE16">
        <v>2</v>
      </c>
      <c r="BF16">
        <v>7</v>
      </c>
      <c r="BG16">
        <v>0</v>
      </c>
      <c r="BH16" s="26"/>
      <c r="BI16">
        <v>3</v>
      </c>
      <c r="BJ16">
        <v>2</v>
      </c>
      <c r="BK16">
        <v>840</v>
      </c>
      <c r="BM16" t="s">
        <v>59</v>
      </c>
    </row>
    <row r="17" spans="1:63" ht="15">
      <c r="A17" s="1" t="s">
        <v>22</v>
      </c>
      <c r="B17" s="2">
        <v>14</v>
      </c>
      <c r="C17" s="6"/>
      <c r="D17" s="6"/>
      <c r="E17" s="6"/>
      <c r="F17" s="6"/>
      <c r="G17" s="6"/>
      <c r="H17" s="6"/>
      <c r="I17" s="6">
        <v>1</v>
      </c>
      <c r="J17" s="6">
        <v>1</v>
      </c>
      <c r="K17" s="6">
        <v>1</v>
      </c>
      <c r="L17" s="6"/>
      <c r="M17" s="6"/>
      <c r="N17" s="30"/>
      <c r="O17" s="2">
        <v>14</v>
      </c>
      <c r="P17" s="6">
        <v>15</v>
      </c>
      <c r="Q17" s="6">
        <v>1</v>
      </c>
      <c r="R17" s="30"/>
      <c r="S17" s="2">
        <v>14</v>
      </c>
      <c r="T17" s="6"/>
      <c r="U17" s="86">
        <f t="shared" si="10"/>
        <v>0</v>
      </c>
      <c r="V17" s="36"/>
      <c r="W17" s="36">
        <f t="shared" si="0"/>
        <v>0</v>
      </c>
      <c r="X17" s="6"/>
      <c r="Y17" s="6">
        <f t="shared" si="1"/>
        <v>0</v>
      </c>
      <c r="Z17" s="6"/>
      <c r="AA17" s="47">
        <f t="shared" si="2"/>
        <v>0</v>
      </c>
      <c r="AB17" s="6"/>
      <c r="AC17" s="6">
        <f t="shared" si="3"/>
        <v>0</v>
      </c>
      <c r="AD17" s="6"/>
      <c r="AE17" s="6">
        <f t="shared" si="4"/>
        <v>0</v>
      </c>
      <c r="AF17" s="6">
        <v>1</v>
      </c>
      <c r="AG17" s="6">
        <f t="shared" si="5"/>
        <v>15</v>
      </c>
      <c r="AH17" s="6">
        <v>1</v>
      </c>
      <c r="AI17" s="6">
        <f t="shared" si="6"/>
        <v>15</v>
      </c>
      <c r="AJ17" s="6">
        <v>1</v>
      </c>
      <c r="AK17" s="6">
        <f t="shared" si="7"/>
        <v>15</v>
      </c>
      <c r="AL17" s="6"/>
      <c r="AM17" s="6">
        <f t="shared" si="8"/>
        <v>0</v>
      </c>
      <c r="AN17" s="6"/>
      <c r="AO17" s="6">
        <f t="shared" si="9"/>
        <v>0</v>
      </c>
      <c r="AP17" s="1" t="s">
        <v>36</v>
      </c>
      <c r="AQ17" s="17" t="s">
        <v>5</v>
      </c>
      <c r="AR17" s="17"/>
      <c r="AS17" s="17"/>
      <c r="AT17" s="17"/>
      <c r="AU17" s="17"/>
      <c r="AV17" s="17" t="s">
        <v>39</v>
      </c>
      <c r="AW17" s="17"/>
      <c r="AX17" s="17"/>
      <c r="AY17" s="17"/>
      <c r="AZ17" s="17"/>
      <c r="BA17" s="17"/>
      <c r="BB17" s="17"/>
      <c r="BC17" s="18"/>
      <c r="BD17" s="40" t="s">
        <v>60</v>
      </c>
      <c r="BF17">
        <v>8</v>
      </c>
      <c r="BG17">
        <v>840</v>
      </c>
      <c r="BH17" s="26"/>
      <c r="BJ17">
        <v>10</v>
      </c>
      <c r="BK17">
        <v>810</v>
      </c>
    </row>
    <row r="18" spans="2:63" ht="15">
      <c r="B18" s="2">
        <v>15</v>
      </c>
      <c r="C18" s="6">
        <v>1</v>
      </c>
      <c r="D18" s="6"/>
      <c r="E18" s="6"/>
      <c r="F18" s="6">
        <v>1</v>
      </c>
      <c r="G18" s="6">
        <v>1</v>
      </c>
      <c r="H18" s="6"/>
      <c r="I18" s="6"/>
      <c r="J18" s="6"/>
      <c r="K18" s="6"/>
      <c r="L18" s="6">
        <v>1</v>
      </c>
      <c r="M18" s="6"/>
      <c r="N18" s="30"/>
      <c r="O18" s="2">
        <v>15</v>
      </c>
      <c r="P18" s="6">
        <v>20</v>
      </c>
      <c r="Q18" s="6">
        <v>3</v>
      </c>
      <c r="R18" s="30"/>
      <c r="S18" s="2">
        <v>15</v>
      </c>
      <c r="T18" s="6">
        <v>1</v>
      </c>
      <c r="U18" s="86">
        <f t="shared" si="10"/>
        <v>60</v>
      </c>
      <c r="V18" s="36"/>
      <c r="W18" s="36">
        <f t="shared" si="0"/>
        <v>0</v>
      </c>
      <c r="X18" s="6"/>
      <c r="Y18" s="6">
        <f t="shared" si="1"/>
        <v>0</v>
      </c>
      <c r="Z18" s="6">
        <v>1</v>
      </c>
      <c r="AA18" s="47">
        <f t="shared" si="2"/>
        <v>60</v>
      </c>
      <c r="AB18" s="6">
        <v>1</v>
      </c>
      <c r="AC18" s="6">
        <f t="shared" si="3"/>
        <v>60</v>
      </c>
      <c r="AD18" s="6"/>
      <c r="AE18" s="6">
        <f t="shared" si="4"/>
        <v>0</v>
      </c>
      <c r="AF18" s="6"/>
      <c r="AG18" s="6">
        <f t="shared" si="5"/>
        <v>0</v>
      </c>
      <c r="AH18" s="6"/>
      <c r="AI18" s="6">
        <f t="shared" si="6"/>
        <v>0</v>
      </c>
      <c r="AJ18" s="6"/>
      <c r="AK18" s="6">
        <f t="shared" si="7"/>
        <v>0</v>
      </c>
      <c r="AL18" s="6">
        <v>1</v>
      </c>
      <c r="AM18" s="6">
        <f t="shared" si="8"/>
        <v>60</v>
      </c>
      <c r="AN18" s="6"/>
      <c r="AO18" s="6">
        <f t="shared" si="9"/>
        <v>0</v>
      </c>
      <c r="AP18" s="1" t="s">
        <v>37</v>
      </c>
      <c r="AQ18" s="19"/>
      <c r="AR18" s="19" t="s">
        <v>9</v>
      </c>
      <c r="AS18" s="19"/>
      <c r="AT18" s="19"/>
      <c r="AU18" s="19"/>
      <c r="AV18" s="19" t="s">
        <v>40</v>
      </c>
      <c r="AW18" s="19"/>
      <c r="AX18" s="19"/>
      <c r="AY18" s="19"/>
      <c r="AZ18" s="19"/>
      <c r="BA18" s="19"/>
      <c r="BB18" s="19"/>
      <c r="BC18" s="20" t="s">
        <v>8</v>
      </c>
      <c r="BF18">
        <v>3</v>
      </c>
      <c r="BG18">
        <v>840</v>
      </c>
      <c r="BH18" s="26"/>
      <c r="BJ18">
        <v>6</v>
      </c>
      <c r="BK18">
        <v>840</v>
      </c>
    </row>
    <row r="19" spans="2:63" ht="15">
      <c r="B19" s="2">
        <v>16</v>
      </c>
      <c r="C19" s="6">
        <v>1</v>
      </c>
      <c r="D19" s="6"/>
      <c r="E19" s="6"/>
      <c r="F19" s="6">
        <v>1</v>
      </c>
      <c r="G19" s="6">
        <v>1</v>
      </c>
      <c r="H19" s="6"/>
      <c r="I19" s="6"/>
      <c r="J19" s="6"/>
      <c r="K19" s="6"/>
      <c r="L19" s="6">
        <v>1</v>
      </c>
      <c r="M19" s="6"/>
      <c r="N19" s="30"/>
      <c r="O19" s="2">
        <v>16</v>
      </c>
      <c r="P19" s="6">
        <v>30</v>
      </c>
      <c r="Q19" s="6">
        <v>1</v>
      </c>
      <c r="R19" s="30"/>
      <c r="S19" s="2">
        <v>16</v>
      </c>
      <c r="T19" s="6">
        <v>1</v>
      </c>
      <c r="U19" s="86">
        <f t="shared" si="10"/>
        <v>30</v>
      </c>
      <c r="V19" s="36"/>
      <c r="W19" s="36">
        <f t="shared" si="0"/>
        <v>0</v>
      </c>
      <c r="X19" s="6"/>
      <c r="Y19" s="6">
        <f t="shared" si="1"/>
        <v>0</v>
      </c>
      <c r="Z19" s="6">
        <v>1</v>
      </c>
      <c r="AA19" s="47">
        <f t="shared" si="2"/>
        <v>30</v>
      </c>
      <c r="AB19" s="6">
        <v>1</v>
      </c>
      <c r="AC19" s="6">
        <f t="shared" si="3"/>
        <v>30</v>
      </c>
      <c r="AD19" s="6"/>
      <c r="AE19" s="6">
        <f t="shared" si="4"/>
        <v>0</v>
      </c>
      <c r="AF19" s="6"/>
      <c r="AG19" s="6">
        <f t="shared" si="5"/>
        <v>0</v>
      </c>
      <c r="AH19" s="6"/>
      <c r="AI19" s="6">
        <f t="shared" si="6"/>
        <v>0</v>
      </c>
      <c r="AJ19" s="6"/>
      <c r="AK19" s="6">
        <f t="shared" si="7"/>
        <v>0</v>
      </c>
      <c r="AL19" s="6">
        <v>1</v>
      </c>
      <c r="AM19" s="6">
        <f t="shared" si="8"/>
        <v>30</v>
      </c>
      <c r="AN19" s="6"/>
      <c r="AO19" s="6">
        <f t="shared" si="9"/>
        <v>0</v>
      </c>
      <c r="AP19" s="1" t="s">
        <v>38</v>
      </c>
      <c r="AQ19" s="10"/>
      <c r="AR19" s="10"/>
      <c r="AS19" s="10"/>
      <c r="AT19" s="10"/>
      <c r="AU19" s="10"/>
      <c r="AV19" s="12" t="s">
        <v>11</v>
      </c>
      <c r="AW19" s="12"/>
      <c r="AX19" s="12"/>
      <c r="AY19" s="12" t="s">
        <v>7</v>
      </c>
      <c r="AZ19" s="12"/>
      <c r="BA19" s="12"/>
      <c r="BB19" s="12"/>
      <c r="BE19" s="3"/>
      <c r="BF19" s="3">
        <v>9</v>
      </c>
      <c r="BG19" s="3">
        <v>0</v>
      </c>
      <c r="BH19" s="26"/>
      <c r="BI19" s="3"/>
      <c r="BJ19" s="3"/>
      <c r="BK19" s="3"/>
    </row>
    <row r="20" spans="2:66" ht="15">
      <c r="B20" s="2">
        <v>17</v>
      </c>
      <c r="C20" s="6"/>
      <c r="D20" s="6"/>
      <c r="E20" s="6"/>
      <c r="F20" s="6"/>
      <c r="G20" s="6"/>
      <c r="H20" s="6"/>
      <c r="I20" s="6">
        <v>1</v>
      </c>
      <c r="J20" s="6">
        <v>1</v>
      </c>
      <c r="K20" s="6">
        <v>1</v>
      </c>
      <c r="L20" s="6"/>
      <c r="M20" s="6">
        <v>1</v>
      </c>
      <c r="N20" s="30"/>
      <c r="O20" s="2">
        <v>17</v>
      </c>
      <c r="P20" s="6">
        <v>50</v>
      </c>
      <c r="Q20" s="6">
        <v>1</v>
      </c>
      <c r="R20" s="30"/>
      <c r="S20" s="2">
        <v>17</v>
      </c>
      <c r="T20" s="6"/>
      <c r="U20" s="86">
        <f t="shared" si="10"/>
        <v>0</v>
      </c>
      <c r="V20" s="36"/>
      <c r="W20" s="36">
        <f t="shared" si="0"/>
        <v>0</v>
      </c>
      <c r="X20" s="6"/>
      <c r="Y20" s="6">
        <f t="shared" si="1"/>
        <v>0</v>
      </c>
      <c r="Z20" s="6"/>
      <c r="AA20" s="47">
        <f t="shared" si="2"/>
        <v>0</v>
      </c>
      <c r="AB20" s="6"/>
      <c r="AC20" s="6">
        <f t="shared" si="3"/>
        <v>0</v>
      </c>
      <c r="AD20" s="6"/>
      <c r="AE20" s="6">
        <f t="shared" si="4"/>
        <v>0</v>
      </c>
      <c r="AF20" s="6">
        <v>1</v>
      </c>
      <c r="AG20" s="6">
        <f t="shared" si="5"/>
        <v>50</v>
      </c>
      <c r="AH20" s="6">
        <v>1</v>
      </c>
      <c r="AI20" s="6">
        <f t="shared" si="6"/>
        <v>50</v>
      </c>
      <c r="AJ20" s="6">
        <v>1</v>
      </c>
      <c r="AK20" s="6">
        <f t="shared" si="7"/>
        <v>50</v>
      </c>
      <c r="AL20" s="6"/>
      <c r="AM20" s="6">
        <f t="shared" si="8"/>
        <v>0</v>
      </c>
      <c r="AN20" s="6">
        <v>1</v>
      </c>
      <c r="AO20" s="6">
        <f t="shared" si="9"/>
        <v>50</v>
      </c>
      <c r="AP20" s="38" t="s">
        <v>44</v>
      </c>
      <c r="AQ20" s="10"/>
      <c r="AR20" s="16">
        <v>3</v>
      </c>
      <c r="AS20" s="10"/>
      <c r="AT20" s="10"/>
      <c r="AU20" s="10"/>
      <c r="AV20" s="10">
        <v>8</v>
      </c>
      <c r="AW20" s="10"/>
      <c r="AX20" s="10"/>
      <c r="AY20" s="10"/>
      <c r="AZ20" s="10">
        <v>1345</v>
      </c>
      <c r="BA20" s="10"/>
      <c r="BB20" s="10"/>
      <c r="BE20" s="15"/>
      <c r="BF20" s="43">
        <v>11</v>
      </c>
      <c r="BG20" s="15">
        <v>0</v>
      </c>
      <c r="BH20" s="15"/>
      <c r="BI20" s="15"/>
      <c r="BJ20" s="15"/>
      <c r="BK20" s="15"/>
      <c r="BL20" s="15"/>
      <c r="BM20" s="15"/>
      <c r="BN20" s="15"/>
    </row>
    <row r="21" spans="2:63" ht="15">
      <c r="B21" s="2">
        <v>18</v>
      </c>
      <c r="C21" s="6"/>
      <c r="D21" s="6"/>
      <c r="E21" s="6"/>
      <c r="F21" s="6"/>
      <c r="G21" s="6"/>
      <c r="H21" s="6"/>
      <c r="I21" s="6">
        <v>1</v>
      </c>
      <c r="J21" s="6">
        <v>1</v>
      </c>
      <c r="K21" s="6">
        <v>1</v>
      </c>
      <c r="L21" s="6"/>
      <c r="M21" s="6">
        <v>1</v>
      </c>
      <c r="N21" s="30"/>
      <c r="O21" s="2">
        <v>18</v>
      </c>
      <c r="P21" s="6">
        <v>900</v>
      </c>
      <c r="Q21" s="6">
        <v>1</v>
      </c>
      <c r="R21" s="30"/>
      <c r="S21" s="2">
        <v>18</v>
      </c>
      <c r="T21" s="6"/>
      <c r="U21" s="86">
        <f t="shared" si="10"/>
        <v>0</v>
      </c>
      <c r="V21" s="36"/>
      <c r="W21" s="36">
        <f t="shared" si="0"/>
        <v>0</v>
      </c>
      <c r="X21" s="6"/>
      <c r="Y21" s="6">
        <f t="shared" si="1"/>
        <v>0</v>
      </c>
      <c r="Z21" s="6"/>
      <c r="AA21" s="47">
        <f t="shared" si="2"/>
        <v>0</v>
      </c>
      <c r="AB21" s="6"/>
      <c r="AC21" s="6">
        <f t="shared" si="3"/>
        <v>0</v>
      </c>
      <c r="AD21" s="6"/>
      <c r="AE21" s="6">
        <f t="shared" si="4"/>
        <v>0</v>
      </c>
      <c r="AF21" s="6">
        <v>1</v>
      </c>
      <c r="AG21" s="6">
        <f t="shared" si="5"/>
        <v>900</v>
      </c>
      <c r="AH21" s="6">
        <v>1</v>
      </c>
      <c r="AI21" s="6">
        <f t="shared" si="6"/>
        <v>900</v>
      </c>
      <c r="AJ21" s="6">
        <v>1</v>
      </c>
      <c r="AK21" s="6">
        <f t="shared" si="7"/>
        <v>900</v>
      </c>
      <c r="AL21" s="6"/>
      <c r="AM21" s="6">
        <f t="shared" si="8"/>
        <v>0</v>
      </c>
      <c r="AN21" s="6">
        <v>1</v>
      </c>
      <c r="AO21" s="6">
        <f t="shared" si="9"/>
        <v>900</v>
      </c>
      <c r="AQ21" s="14"/>
      <c r="AR21" s="14"/>
      <c r="AS21" s="14"/>
      <c r="AT21" s="14"/>
      <c r="AU21" s="14"/>
      <c r="AV21" s="14">
        <v>7</v>
      </c>
      <c r="AW21" s="14"/>
      <c r="AX21" s="14"/>
      <c r="AY21" s="14"/>
      <c r="AZ21" s="14">
        <v>500</v>
      </c>
      <c r="BA21" s="14"/>
      <c r="BB21" s="14"/>
      <c r="BC21" s="42" t="s">
        <v>43</v>
      </c>
      <c r="BE21" t="s">
        <v>10</v>
      </c>
      <c r="BF21">
        <v>5</v>
      </c>
      <c r="BG21">
        <v>1680</v>
      </c>
      <c r="BJ21">
        <v>3</v>
      </c>
      <c r="BK21" s="22">
        <v>2490</v>
      </c>
    </row>
    <row r="22" spans="2:62" ht="15">
      <c r="B22" s="2">
        <v>19</v>
      </c>
      <c r="C22" s="6"/>
      <c r="D22" s="6">
        <v>1</v>
      </c>
      <c r="E22" s="6">
        <v>1</v>
      </c>
      <c r="F22" s="6"/>
      <c r="G22" s="6"/>
      <c r="H22" s="6">
        <v>1</v>
      </c>
      <c r="I22" s="6"/>
      <c r="J22" s="6">
        <v>1</v>
      </c>
      <c r="K22" s="6"/>
      <c r="L22" s="6"/>
      <c r="M22" s="6"/>
      <c r="N22" s="30"/>
      <c r="O22" s="2">
        <v>19</v>
      </c>
      <c r="P22" s="6">
        <v>30</v>
      </c>
      <c r="Q22" s="6">
        <v>1</v>
      </c>
      <c r="R22" s="30"/>
      <c r="S22" s="2">
        <v>19</v>
      </c>
      <c r="T22" s="6"/>
      <c r="U22" s="86">
        <f t="shared" si="10"/>
        <v>0</v>
      </c>
      <c r="V22" s="36">
        <v>1</v>
      </c>
      <c r="W22" s="36">
        <f t="shared" si="0"/>
        <v>30</v>
      </c>
      <c r="X22" s="6">
        <v>1</v>
      </c>
      <c r="Y22" s="6">
        <f t="shared" si="1"/>
        <v>30</v>
      </c>
      <c r="Z22" s="6"/>
      <c r="AA22" s="47">
        <f t="shared" si="2"/>
        <v>0</v>
      </c>
      <c r="AB22" s="6"/>
      <c r="AC22" s="6">
        <f t="shared" si="3"/>
        <v>0</v>
      </c>
      <c r="AD22" s="6">
        <v>1</v>
      </c>
      <c r="AE22" s="6">
        <f t="shared" si="4"/>
        <v>30</v>
      </c>
      <c r="AF22" s="6"/>
      <c r="AG22" s="6">
        <f t="shared" si="5"/>
        <v>0</v>
      </c>
      <c r="AH22" s="6">
        <v>1</v>
      </c>
      <c r="AI22" s="6">
        <f t="shared" si="6"/>
        <v>30</v>
      </c>
      <c r="AJ22" s="6"/>
      <c r="AK22" s="6">
        <f t="shared" si="7"/>
        <v>0</v>
      </c>
      <c r="AL22" s="6"/>
      <c r="AM22" s="6">
        <f t="shared" si="8"/>
        <v>0</v>
      </c>
      <c r="AN22" s="6"/>
      <c r="AO22" s="6">
        <f t="shared" si="9"/>
        <v>0</v>
      </c>
      <c r="AQ22" s="10" t="s">
        <v>10</v>
      </c>
      <c r="AR22" s="10"/>
      <c r="AS22" s="10"/>
      <c r="AT22" s="10"/>
      <c r="AU22" s="10"/>
      <c r="AV22" s="10">
        <v>2</v>
      </c>
      <c r="AW22" s="10"/>
      <c r="AX22" s="10"/>
      <c r="AY22" s="10"/>
      <c r="AZ22" s="10">
        <v>1845</v>
      </c>
      <c r="BA22" s="10"/>
      <c r="BB22" s="10"/>
      <c r="BE22" t="s">
        <v>18</v>
      </c>
      <c r="BF22" s="27" t="s">
        <v>52</v>
      </c>
      <c r="BJ22" t="s">
        <v>58</v>
      </c>
    </row>
    <row r="23" spans="2:66" ht="15">
      <c r="B23" s="2">
        <v>20</v>
      </c>
      <c r="C23" s="6">
        <v>1</v>
      </c>
      <c r="D23" s="6"/>
      <c r="E23" s="6"/>
      <c r="F23" s="6">
        <v>1</v>
      </c>
      <c r="G23" s="6">
        <v>1</v>
      </c>
      <c r="H23" s="6"/>
      <c r="I23" s="6"/>
      <c r="J23" s="6"/>
      <c r="K23" s="6"/>
      <c r="L23" s="6"/>
      <c r="M23" s="6"/>
      <c r="N23" s="30"/>
      <c r="O23" s="2">
        <v>20</v>
      </c>
      <c r="P23" s="6">
        <v>40</v>
      </c>
      <c r="Q23" s="6">
        <v>2.5</v>
      </c>
      <c r="R23" s="30"/>
      <c r="S23" s="2">
        <v>20</v>
      </c>
      <c r="T23" s="6">
        <v>1</v>
      </c>
      <c r="U23" s="86">
        <f t="shared" si="10"/>
        <v>100</v>
      </c>
      <c r="V23" s="36"/>
      <c r="W23" s="36">
        <f t="shared" si="0"/>
        <v>0</v>
      </c>
      <c r="X23" s="6"/>
      <c r="Y23" s="6">
        <f t="shared" si="1"/>
        <v>0</v>
      </c>
      <c r="Z23" s="6">
        <v>1</v>
      </c>
      <c r="AA23" s="47">
        <f t="shared" si="2"/>
        <v>100</v>
      </c>
      <c r="AB23" s="6">
        <v>1</v>
      </c>
      <c r="AC23" s="6">
        <f t="shared" si="3"/>
        <v>100</v>
      </c>
      <c r="AD23" s="6"/>
      <c r="AE23" s="6">
        <f t="shared" si="4"/>
        <v>0</v>
      </c>
      <c r="AF23" s="6"/>
      <c r="AG23" s="6">
        <f t="shared" si="5"/>
        <v>0</v>
      </c>
      <c r="AH23" s="6"/>
      <c r="AI23" s="6">
        <f t="shared" si="6"/>
        <v>0</v>
      </c>
      <c r="AJ23" s="6"/>
      <c r="AK23" s="6">
        <f t="shared" si="7"/>
        <v>0</v>
      </c>
      <c r="AL23" s="6"/>
      <c r="AM23" s="6">
        <f t="shared" si="8"/>
        <v>0</v>
      </c>
      <c r="AN23" s="6"/>
      <c r="AO23" s="6">
        <f t="shared" si="9"/>
        <v>0</v>
      </c>
      <c r="AQ23" s="10" t="s">
        <v>41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E23" s="15" t="s">
        <v>19</v>
      </c>
      <c r="BF23" s="15">
        <v>830</v>
      </c>
      <c r="BG23" s="15"/>
      <c r="BH23" s="15"/>
      <c r="BI23" s="15"/>
      <c r="BJ23" s="15"/>
      <c r="BK23" s="15"/>
      <c r="BL23" s="15"/>
      <c r="BM23" s="15"/>
      <c r="BN23" s="15"/>
    </row>
    <row r="24" spans="2:57" ht="15">
      <c r="B24" s="4">
        <v>21</v>
      </c>
      <c r="C24" s="6">
        <v>1</v>
      </c>
      <c r="D24" s="6"/>
      <c r="E24" s="6"/>
      <c r="F24" s="6">
        <v>1</v>
      </c>
      <c r="G24" s="6">
        <v>1</v>
      </c>
      <c r="H24" s="6"/>
      <c r="I24" s="6"/>
      <c r="J24" s="6"/>
      <c r="K24" s="6"/>
      <c r="L24" s="6"/>
      <c r="M24" s="6"/>
      <c r="N24" s="30"/>
      <c r="O24" s="4">
        <v>21</v>
      </c>
      <c r="P24" s="6">
        <v>50</v>
      </c>
      <c r="Q24" s="6">
        <v>1</v>
      </c>
      <c r="R24" s="30"/>
      <c r="S24" s="4">
        <v>21</v>
      </c>
      <c r="T24" s="6">
        <v>1</v>
      </c>
      <c r="U24" s="86">
        <f t="shared" si="10"/>
        <v>50</v>
      </c>
      <c r="V24" s="36"/>
      <c r="W24" s="36">
        <f t="shared" si="0"/>
        <v>0</v>
      </c>
      <c r="X24" s="6"/>
      <c r="Y24" s="6">
        <f t="shared" si="1"/>
        <v>0</v>
      </c>
      <c r="Z24" s="6">
        <v>1</v>
      </c>
      <c r="AA24" s="47">
        <f t="shared" si="2"/>
        <v>50</v>
      </c>
      <c r="AB24" s="6">
        <v>1</v>
      </c>
      <c r="AC24" s="6">
        <f t="shared" si="3"/>
        <v>50</v>
      </c>
      <c r="AD24" s="6"/>
      <c r="AE24" s="6">
        <f t="shared" si="4"/>
        <v>0</v>
      </c>
      <c r="AF24" s="6"/>
      <c r="AG24" s="6">
        <f t="shared" si="5"/>
        <v>0</v>
      </c>
      <c r="AH24" s="6"/>
      <c r="AI24" s="6">
        <f t="shared" si="6"/>
        <v>0</v>
      </c>
      <c r="AJ24" s="6"/>
      <c r="AK24" s="6">
        <f t="shared" si="7"/>
        <v>0</v>
      </c>
      <c r="AL24" s="6"/>
      <c r="AM24" s="6">
        <f t="shared" si="8"/>
        <v>0</v>
      </c>
      <c r="AN24" s="6"/>
      <c r="AO24" s="6">
        <f t="shared" si="9"/>
        <v>0</v>
      </c>
      <c r="AQ24" s="14" t="s">
        <v>42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E24" s="28" t="s">
        <v>57</v>
      </c>
    </row>
    <row r="25" spans="2:54" ht="15">
      <c r="B25" s="4">
        <v>22</v>
      </c>
      <c r="C25" s="6">
        <v>1</v>
      </c>
      <c r="D25" s="6"/>
      <c r="E25" s="6"/>
      <c r="F25" s="6">
        <v>1</v>
      </c>
      <c r="G25" s="6">
        <v>1</v>
      </c>
      <c r="H25" s="6"/>
      <c r="I25" s="6"/>
      <c r="J25" s="6"/>
      <c r="K25" s="6"/>
      <c r="L25" s="6"/>
      <c r="M25" s="6"/>
      <c r="N25" s="30"/>
      <c r="O25" s="4">
        <v>22</v>
      </c>
      <c r="P25" s="6">
        <v>110</v>
      </c>
      <c r="Q25" s="6">
        <v>1</v>
      </c>
      <c r="R25" s="30"/>
      <c r="S25" s="4">
        <v>22</v>
      </c>
      <c r="T25" s="6">
        <v>1</v>
      </c>
      <c r="U25" s="86">
        <f t="shared" si="10"/>
        <v>110</v>
      </c>
      <c r="V25" s="36"/>
      <c r="W25" s="36">
        <f t="shared" si="0"/>
        <v>0</v>
      </c>
      <c r="X25" s="6"/>
      <c r="Y25" s="6">
        <f t="shared" si="1"/>
        <v>0</v>
      </c>
      <c r="Z25" s="6">
        <v>1</v>
      </c>
      <c r="AA25" s="47">
        <f t="shared" si="2"/>
        <v>110</v>
      </c>
      <c r="AB25" s="6">
        <v>1</v>
      </c>
      <c r="AC25" s="6">
        <f t="shared" si="3"/>
        <v>110</v>
      </c>
      <c r="AD25" s="6"/>
      <c r="AE25" s="6">
        <f t="shared" si="4"/>
        <v>0</v>
      </c>
      <c r="AF25" s="6"/>
      <c r="AG25" s="6">
        <f t="shared" si="5"/>
        <v>0</v>
      </c>
      <c r="AH25" s="6"/>
      <c r="AI25" s="6">
        <f t="shared" si="6"/>
        <v>0</v>
      </c>
      <c r="AJ25" s="6"/>
      <c r="AK25" s="6">
        <f t="shared" si="7"/>
        <v>0</v>
      </c>
      <c r="AL25" s="6"/>
      <c r="AM25" s="6">
        <f t="shared" si="8"/>
        <v>0</v>
      </c>
      <c r="AN25" s="6"/>
      <c r="AO25" s="6">
        <f t="shared" si="9"/>
        <v>0</v>
      </c>
      <c r="AQ25" s="16" t="s">
        <v>50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3:21" ht="15">
      <c r="C26" s="1" t="s">
        <v>45</v>
      </c>
      <c r="T26" s="1" t="s">
        <v>20</v>
      </c>
      <c r="U26" s="1">
        <f>SUM(U4:U25)</f>
        <v>525</v>
      </c>
    </row>
    <row r="27" spans="15:19" ht="15">
      <c r="O27" s="1" t="s">
        <v>46</v>
      </c>
      <c r="S27" s="1" t="s">
        <v>48</v>
      </c>
    </row>
    <row r="28" ht="15">
      <c r="O28" s="1" t="s">
        <v>47</v>
      </c>
    </row>
    <row r="30" spans="43:55" ht="15">
      <c r="AQ30" s="17" t="s">
        <v>5</v>
      </c>
      <c r="AR30" s="17"/>
      <c r="AS30" s="17"/>
      <c r="AT30" s="17"/>
      <c r="AU30" s="17"/>
      <c r="AV30" s="17" t="s">
        <v>39</v>
      </c>
      <c r="AW30" s="17"/>
      <c r="AX30" s="17"/>
      <c r="AY30" s="17"/>
      <c r="AZ30" s="17"/>
      <c r="BA30" s="17"/>
      <c r="BB30" s="17"/>
      <c r="BC30" s="18"/>
    </row>
    <row r="31" spans="43:55" ht="15">
      <c r="AQ31" s="19"/>
      <c r="AR31" s="19" t="s">
        <v>9</v>
      </c>
      <c r="AS31" s="19"/>
      <c r="AT31" s="19"/>
      <c r="AU31" s="19"/>
      <c r="AV31" s="19" t="s">
        <v>40</v>
      </c>
      <c r="AW31" s="19"/>
      <c r="AX31" s="19"/>
      <c r="AY31" s="19"/>
      <c r="AZ31" s="19"/>
      <c r="BA31" s="19"/>
      <c r="BB31" s="19"/>
      <c r="BC31" s="20" t="s">
        <v>8</v>
      </c>
    </row>
    <row r="32" spans="43:54" ht="15">
      <c r="AQ32" s="10"/>
      <c r="AR32" s="10"/>
      <c r="AS32" s="10"/>
      <c r="AT32" s="10"/>
      <c r="AU32" s="10"/>
      <c r="AV32" s="12" t="s">
        <v>11</v>
      </c>
      <c r="AW32" s="12"/>
      <c r="AX32" s="12"/>
      <c r="AY32" s="12" t="s">
        <v>7</v>
      </c>
      <c r="AZ32" s="12"/>
      <c r="BA32" s="12"/>
      <c r="BB32" s="12"/>
    </row>
    <row r="33" spans="42:54" ht="15">
      <c r="AP33" t="s">
        <v>107</v>
      </c>
      <c r="AQ33" s="10"/>
      <c r="AR33" s="16">
        <v>3</v>
      </c>
      <c r="AS33" s="10"/>
      <c r="AT33" s="10"/>
      <c r="AU33" s="10"/>
      <c r="AV33" s="10">
        <v>8</v>
      </c>
      <c r="AW33" s="10"/>
      <c r="AX33" s="10"/>
      <c r="AY33" s="10"/>
      <c r="AZ33" s="10">
        <v>1345</v>
      </c>
      <c r="BA33" s="10"/>
      <c r="BB33" s="10"/>
    </row>
    <row r="34" spans="43:55" ht="15">
      <c r="AQ34" s="14"/>
      <c r="AR34" s="14"/>
      <c r="AS34" s="14"/>
      <c r="AT34" s="14"/>
      <c r="AU34" s="14"/>
      <c r="AV34" s="14">
        <v>7</v>
      </c>
      <c r="AW34" s="14"/>
      <c r="AX34" s="14"/>
      <c r="AY34" s="14"/>
      <c r="AZ34" s="14">
        <v>500</v>
      </c>
      <c r="BA34" s="14"/>
      <c r="BB34" s="14"/>
      <c r="BC34" s="42" t="s">
        <v>43</v>
      </c>
    </row>
    <row r="35" spans="43:54" ht="15">
      <c r="AQ35" s="10" t="s">
        <v>10</v>
      </c>
      <c r="AR35" s="10"/>
      <c r="AS35" s="10"/>
      <c r="AT35" s="10"/>
      <c r="AU35" s="10"/>
      <c r="AV35" s="10">
        <v>2</v>
      </c>
      <c r="AW35" s="10"/>
      <c r="AX35" s="10"/>
      <c r="AY35" s="10"/>
      <c r="AZ35" s="10">
        <v>1845</v>
      </c>
      <c r="BA35" s="10"/>
      <c r="BB35" s="10"/>
    </row>
    <row r="36" spans="43:54" ht="15">
      <c r="AQ36" s="10" t="s">
        <v>41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43:55" ht="15">
      <c r="AQ37" s="14" t="s">
        <v>42</v>
      </c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5"/>
    </row>
    <row r="38" spans="43:54" ht="15">
      <c r="AQ38" s="16" t="s">
        <v>50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</sheetData>
  <sheetProtection/>
  <mergeCells count="5">
    <mergeCell ref="B1:B3"/>
    <mergeCell ref="C1:M2"/>
    <mergeCell ref="S1:S3"/>
    <mergeCell ref="T1:AO2"/>
    <mergeCell ref="BL11:BM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85" zoomScaleNormal="85" zoomScalePageLayoutView="0" workbookViewId="0" topLeftCell="H1">
      <selection activeCell="Z11" sqref="Z11"/>
    </sheetView>
  </sheetViews>
  <sheetFormatPr defaultColWidth="9.140625" defaultRowHeight="15"/>
  <cols>
    <col min="2" max="8" width="9.140625" style="0" customWidth="1"/>
    <col min="9" max="9" width="11.140625" style="0" customWidth="1"/>
    <col min="10" max="11" width="9.140625" style="0" customWidth="1"/>
    <col min="12" max="12" width="10.421875" style="0" customWidth="1"/>
    <col min="13" max="13" width="14.140625" style="0" customWidth="1"/>
    <col min="14" max="14" width="9.140625" style="0" customWidth="1"/>
    <col min="15" max="15" width="10.8515625" style="0" customWidth="1"/>
    <col min="16" max="17" width="0.13671875" style="0" customWidth="1"/>
  </cols>
  <sheetData>
    <row r="1" ht="15.75" thickBot="1"/>
    <row r="2" spans="1:31" ht="15.75" thickBot="1">
      <c r="A2" s="44" t="s">
        <v>62</v>
      </c>
      <c r="B2" s="44" t="s">
        <v>63</v>
      </c>
      <c r="C2" s="44" t="s">
        <v>65</v>
      </c>
      <c r="D2" s="98" t="s">
        <v>66</v>
      </c>
      <c r="E2" s="99"/>
      <c r="F2" s="99"/>
      <c r="G2" s="99"/>
      <c r="H2" s="100"/>
      <c r="I2" s="98" t="s">
        <v>67</v>
      </c>
      <c r="J2" s="99"/>
      <c r="K2" s="99"/>
      <c r="L2" s="100"/>
      <c r="M2" s="103" t="s">
        <v>68</v>
      </c>
      <c r="N2" s="104"/>
      <c r="O2" s="104"/>
      <c r="P2" s="105"/>
      <c r="Q2" s="30"/>
      <c r="R2" t="s">
        <v>28</v>
      </c>
      <c r="S2" s="97" t="s">
        <v>115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ht="15.75" thickBot="1">
      <c r="A3" s="45"/>
      <c r="B3" s="45" t="s">
        <v>64</v>
      </c>
      <c r="C3" s="45"/>
      <c r="D3" s="44" t="s">
        <v>70</v>
      </c>
      <c r="E3" s="98" t="s">
        <v>72</v>
      </c>
      <c r="F3" s="100"/>
      <c r="G3" s="44" t="s">
        <v>75</v>
      </c>
      <c r="H3" s="44" t="s">
        <v>75</v>
      </c>
      <c r="I3" s="44" t="s">
        <v>80</v>
      </c>
      <c r="J3" s="44" t="s">
        <v>81</v>
      </c>
      <c r="K3" s="44" t="s">
        <v>84</v>
      </c>
      <c r="L3" s="44" t="s">
        <v>84</v>
      </c>
      <c r="M3" s="101" t="s">
        <v>69</v>
      </c>
      <c r="N3" s="101"/>
      <c r="O3" s="101"/>
      <c r="P3" s="102"/>
      <c r="Q3" s="30"/>
      <c r="R3" s="68" t="s">
        <v>119</v>
      </c>
      <c r="S3" s="97" t="s">
        <v>116</v>
      </c>
      <c r="T3" s="97"/>
      <c r="U3" s="97"/>
      <c r="V3" s="97"/>
      <c r="W3" s="97"/>
      <c r="X3" s="97" t="s">
        <v>117</v>
      </c>
      <c r="Y3" s="97"/>
      <c r="Z3" s="97"/>
      <c r="AA3" s="97"/>
      <c r="AB3" s="97"/>
      <c r="AC3" s="97" t="s">
        <v>118</v>
      </c>
      <c r="AD3" s="97"/>
      <c r="AE3" s="97"/>
    </row>
    <row r="4" spans="1:31" ht="15">
      <c r="A4" s="45"/>
      <c r="B4" s="45"/>
      <c r="C4" s="45"/>
      <c r="D4" s="45" t="s">
        <v>71</v>
      </c>
      <c r="E4" s="44" t="s">
        <v>73</v>
      </c>
      <c r="F4" s="44" t="s">
        <v>74</v>
      </c>
      <c r="G4" s="45" t="s">
        <v>76</v>
      </c>
      <c r="H4" s="45" t="s">
        <v>78</v>
      </c>
      <c r="I4" s="45"/>
      <c r="J4" s="45" t="s">
        <v>82</v>
      </c>
      <c r="K4" s="45" t="s">
        <v>85</v>
      </c>
      <c r="L4" s="45" t="s">
        <v>87</v>
      </c>
      <c r="M4" s="95" t="s">
        <v>11</v>
      </c>
      <c r="N4" s="95" t="s">
        <v>13</v>
      </c>
      <c r="O4" s="95" t="s">
        <v>17</v>
      </c>
      <c r="S4" s="75"/>
      <c r="T4" s="76"/>
      <c r="U4" s="76"/>
      <c r="V4" s="76"/>
      <c r="W4" s="77"/>
      <c r="X4" s="78"/>
      <c r="Y4" s="79"/>
      <c r="Z4" s="79"/>
      <c r="AA4" s="79"/>
      <c r="AB4" s="80"/>
      <c r="AC4" s="81"/>
      <c r="AD4" s="82"/>
      <c r="AE4" s="83"/>
    </row>
    <row r="5" spans="1:31" ht="15">
      <c r="A5" s="45"/>
      <c r="B5" s="45"/>
      <c r="C5" s="45"/>
      <c r="D5" s="45"/>
      <c r="E5" s="45"/>
      <c r="F5" s="45"/>
      <c r="G5" s="45" t="s">
        <v>77</v>
      </c>
      <c r="H5" s="45" t="s">
        <v>79</v>
      </c>
      <c r="I5" s="45"/>
      <c r="J5" s="45" t="s">
        <v>83</v>
      </c>
      <c r="K5" s="45" t="s">
        <v>86</v>
      </c>
      <c r="L5" s="45" t="s">
        <v>88</v>
      </c>
      <c r="M5" s="96"/>
      <c r="N5" s="96"/>
      <c r="O5" s="96"/>
      <c r="S5" s="65">
        <v>3</v>
      </c>
      <c r="T5" s="66">
        <v>7</v>
      </c>
      <c r="U5" s="66">
        <v>8</v>
      </c>
      <c r="V5" s="66">
        <v>9</v>
      </c>
      <c r="W5" s="67">
        <v>11</v>
      </c>
      <c r="X5" s="65">
        <v>2</v>
      </c>
      <c r="Y5" s="66">
        <v>3</v>
      </c>
      <c r="Z5" s="66">
        <v>6</v>
      </c>
      <c r="AA5" s="66">
        <v>8</v>
      </c>
      <c r="AB5" s="84">
        <v>10</v>
      </c>
      <c r="AC5" s="65">
        <v>1</v>
      </c>
      <c r="AD5" s="66">
        <v>4</v>
      </c>
      <c r="AE5" s="67">
        <v>5</v>
      </c>
    </row>
    <row r="6" spans="1:23" ht="15">
      <c r="A6" s="45"/>
      <c r="B6" s="45"/>
      <c r="C6" s="45"/>
      <c r="D6" s="45"/>
      <c r="E6" s="45"/>
      <c r="F6" s="45"/>
      <c r="G6" s="45"/>
      <c r="H6" s="45" t="s">
        <v>77</v>
      </c>
      <c r="I6" s="45"/>
      <c r="J6" s="45"/>
      <c r="K6" s="45" t="s">
        <v>77</v>
      </c>
      <c r="L6" s="45" t="s">
        <v>77</v>
      </c>
      <c r="M6" s="96"/>
      <c r="N6" s="96"/>
      <c r="O6" s="96"/>
      <c r="R6">
        <v>4</v>
      </c>
      <c r="S6" s="106"/>
      <c r="T6" s="106">
        <v>300</v>
      </c>
      <c r="U6" s="106"/>
      <c r="V6" s="106">
        <v>300</v>
      </c>
      <c r="W6" s="106">
        <v>300</v>
      </c>
    </row>
    <row r="7" spans="1:23" ht="15">
      <c r="A7" s="2">
        <v>1</v>
      </c>
      <c r="B7" s="53">
        <v>1515</v>
      </c>
      <c r="C7" s="53" t="s">
        <v>89</v>
      </c>
      <c r="D7" s="53"/>
      <c r="E7" s="53"/>
      <c r="F7" s="53" t="s">
        <v>100</v>
      </c>
      <c r="G7" s="53"/>
      <c r="H7" s="53"/>
      <c r="I7" s="53"/>
      <c r="J7" s="54" t="s">
        <v>11</v>
      </c>
      <c r="K7" s="54" t="s">
        <v>89</v>
      </c>
      <c r="L7" s="53"/>
      <c r="M7" s="53" t="s">
        <v>89</v>
      </c>
      <c r="N7" s="53"/>
      <c r="O7" s="53"/>
      <c r="R7">
        <v>6</v>
      </c>
      <c r="S7" s="106">
        <v>500</v>
      </c>
      <c r="T7" s="106">
        <v>500</v>
      </c>
      <c r="U7" s="106">
        <v>500</v>
      </c>
      <c r="V7" s="106"/>
      <c r="W7" s="106"/>
    </row>
    <row r="8" spans="1:23" ht="15">
      <c r="A8" s="2">
        <v>2</v>
      </c>
      <c r="B8" s="53">
        <v>1345</v>
      </c>
      <c r="C8" s="53" t="s">
        <v>90</v>
      </c>
      <c r="D8" s="53">
        <v>8</v>
      </c>
      <c r="E8" s="53">
        <v>3</v>
      </c>
      <c r="F8" s="53"/>
      <c r="G8" s="53"/>
      <c r="H8" s="53"/>
      <c r="I8" s="53"/>
      <c r="J8" s="53"/>
      <c r="K8" s="54" t="s">
        <v>11</v>
      </c>
      <c r="L8" s="53"/>
      <c r="M8" s="53" t="s">
        <v>104</v>
      </c>
      <c r="N8" s="53"/>
      <c r="O8" s="53"/>
      <c r="R8">
        <v>9</v>
      </c>
      <c r="S8" s="106"/>
      <c r="T8" s="106"/>
      <c r="U8" s="106">
        <v>90</v>
      </c>
      <c r="V8" s="106"/>
      <c r="W8" s="106">
        <v>90</v>
      </c>
    </row>
    <row r="9" spans="1:23" ht="15">
      <c r="A9" s="2">
        <v>3</v>
      </c>
      <c r="B9" s="53">
        <v>1315</v>
      </c>
      <c r="C9" s="53" t="s">
        <v>91</v>
      </c>
      <c r="D9" s="53">
        <v>7</v>
      </c>
      <c r="E9" s="53">
        <v>9</v>
      </c>
      <c r="F9" s="53"/>
      <c r="G9" s="53"/>
      <c r="H9" s="53"/>
      <c r="I9" s="53"/>
      <c r="J9" s="53"/>
      <c r="K9" s="54" t="s">
        <v>11</v>
      </c>
      <c r="L9" s="53"/>
      <c r="M9" s="53" t="s">
        <v>105</v>
      </c>
      <c r="N9" s="53"/>
      <c r="O9" s="53"/>
      <c r="R9">
        <v>10</v>
      </c>
      <c r="S9" s="106"/>
      <c r="T9" s="106"/>
      <c r="U9" s="106">
        <v>80</v>
      </c>
      <c r="V9" s="106"/>
      <c r="W9" s="106"/>
    </row>
    <row r="10" spans="1:23" ht="15">
      <c r="A10" s="48">
        <v>4</v>
      </c>
      <c r="B10" s="55">
        <v>1300</v>
      </c>
      <c r="C10" s="55" t="s">
        <v>92</v>
      </c>
      <c r="D10" s="55">
        <v>7</v>
      </c>
      <c r="E10" s="55">
        <v>11</v>
      </c>
      <c r="F10" s="55"/>
      <c r="G10" s="55"/>
      <c r="H10" s="55"/>
      <c r="I10" s="55"/>
      <c r="J10" s="55"/>
      <c r="K10" s="55" t="s">
        <v>11</v>
      </c>
      <c r="L10" s="55"/>
      <c r="M10" s="53" t="s">
        <v>106</v>
      </c>
      <c r="N10" s="55"/>
      <c r="O10" s="55"/>
      <c r="R10">
        <v>13</v>
      </c>
      <c r="S10" s="106">
        <v>5</v>
      </c>
      <c r="T10" s="106"/>
      <c r="U10" s="106">
        <v>5</v>
      </c>
      <c r="V10" s="106"/>
      <c r="W10" s="106"/>
    </row>
    <row r="11" spans="1:23" ht="15">
      <c r="A11" s="2">
        <v>5</v>
      </c>
      <c r="B11" s="53">
        <v>1300</v>
      </c>
      <c r="C11" s="53" t="s">
        <v>93</v>
      </c>
      <c r="D11" s="53"/>
      <c r="E11" s="53"/>
      <c r="F11" s="53"/>
      <c r="G11" s="53" t="s">
        <v>100</v>
      </c>
      <c r="H11" s="53"/>
      <c r="I11" s="53" t="s">
        <v>100</v>
      </c>
      <c r="J11" s="53"/>
      <c r="K11" s="53"/>
      <c r="L11" s="53"/>
      <c r="M11" s="53" t="s">
        <v>106</v>
      </c>
      <c r="N11" s="53"/>
      <c r="O11" s="53"/>
      <c r="R11">
        <v>14</v>
      </c>
      <c r="S11" s="106"/>
      <c r="T11" s="106">
        <v>15</v>
      </c>
      <c r="U11" s="106">
        <v>15</v>
      </c>
      <c r="V11" s="106">
        <v>15</v>
      </c>
      <c r="W11" s="106"/>
    </row>
    <row r="12" spans="1:23" ht="15">
      <c r="A12" s="2">
        <v>6</v>
      </c>
      <c r="B12" s="53">
        <v>1100</v>
      </c>
      <c r="C12" s="53" t="s">
        <v>94</v>
      </c>
      <c r="D12" s="53"/>
      <c r="E12" s="53"/>
      <c r="F12" s="53" t="s">
        <v>100</v>
      </c>
      <c r="G12" s="53"/>
      <c r="H12" s="53"/>
      <c r="I12" s="53"/>
      <c r="J12" s="53" t="s">
        <v>13</v>
      </c>
      <c r="K12" s="53"/>
      <c r="L12" s="53"/>
      <c r="M12" s="53"/>
      <c r="N12" s="53" t="s">
        <v>94</v>
      </c>
      <c r="O12" s="53"/>
      <c r="R12">
        <v>17</v>
      </c>
      <c r="S12" s="106"/>
      <c r="T12" s="106">
        <v>50</v>
      </c>
      <c r="U12" s="106">
        <v>50</v>
      </c>
      <c r="V12" s="106">
        <v>50</v>
      </c>
      <c r="W12" s="106">
        <v>50</v>
      </c>
    </row>
    <row r="13" spans="1:23" ht="15">
      <c r="A13" s="2">
        <v>7</v>
      </c>
      <c r="B13" s="53">
        <v>1090</v>
      </c>
      <c r="C13" s="53" t="s">
        <v>95</v>
      </c>
      <c r="D13" s="53"/>
      <c r="E13" s="53"/>
      <c r="F13" s="53"/>
      <c r="G13" s="53" t="s">
        <v>100</v>
      </c>
      <c r="H13" s="53"/>
      <c r="I13" s="53" t="s">
        <v>100</v>
      </c>
      <c r="J13" s="53"/>
      <c r="K13" s="53"/>
      <c r="L13" s="53"/>
      <c r="M13" s="53" t="s">
        <v>106</v>
      </c>
      <c r="N13" s="53"/>
      <c r="O13" s="53"/>
      <c r="R13">
        <v>18</v>
      </c>
      <c r="S13" s="106"/>
      <c r="T13" s="106">
        <v>900</v>
      </c>
      <c r="U13" s="106">
        <v>900</v>
      </c>
      <c r="V13" s="106">
        <v>900</v>
      </c>
      <c r="W13" s="106">
        <v>900</v>
      </c>
    </row>
    <row r="14" spans="1:17" ht="15">
      <c r="A14" s="48">
        <v>8</v>
      </c>
      <c r="B14" s="55">
        <v>1060</v>
      </c>
      <c r="C14" s="55" t="s">
        <v>96</v>
      </c>
      <c r="D14" s="55">
        <v>2</v>
      </c>
      <c r="E14" s="55">
        <v>6</v>
      </c>
      <c r="F14" s="55"/>
      <c r="G14" s="55"/>
      <c r="H14" s="55"/>
      <c r="I14" s="55"/>
      <c r="J14" s="55"/>
      <c r="K14" s="55" t="s">
        <v>13</v>
      </c>
      <c r="L14" s="55"/>
      <c r="M14" s="53" t="s">
        <v>106</v>
      </c>
      <c r="N14" s="53" t="s">
        <v>108</v>
      </c>
      <c r="O14" s="55"/>
      <c r="P14" s="49"/>
      <c r="Q14" s="49"/>
    </row>
    <row r="15" spans="1:28" ht="15">
      <c r="A15" s="2">
        <v>9</v>
      </c>
      <c r="B15" s="53">
        <v>1030</v>
      </c>
      <c r="C15" s="53" t="s">
        <v>97</v>
      </c>
      <c r="D15" s="53"/>
      <c r="E15" s="53"/>
      <c r="F15" s="53"/>
      <c r="G15" s="53" t="s">
        <v>100</v>
      </c>
      <c r="H15" s="53"/>
      <c r="I15" s="53" t="s">
        <v>100</v>
      </c>
      <c r="J15" s="53"/>
      <c r="K15" s="53"/>
      <c r="L15" s="53"/>
      <c r="M15" s="53" t="s">
        <v>106</v>
      </c>
      <c r="N15" s="53" t="s">
        <v>108</v>
      </c>
      <c r="O15" s="53"/>
      <c r="R15">
        <v>5</v>
      </c>
      <c r="X15" s="71">
        <v>800</v>
      </c>
      <c r="Y15" s="71">
        <v>800</v>
      </c>
      <c r="Z15" s="71">
        <v>800</v>
      </c>
      <c r="AA15" s="71">
        <v>800</v>
      </c>
      <c r="AB15" s="71">
        <v>800</v>
      </c>
    </row>
    <row r="16" spans="1:28" ht="15">
      <c r="A16" s="2">
        <v>10</v>
      </c>
      <c r="B16" s="53">
        <v>1015</v>
      </c>
      <c r="C16" s="53" t="s">
        <v>98</v>
      </c>
      <c r="D16" s="53"/>
      <c r="E16" s="53"/>
      <c r="F16" s="53"/>
      <c r="G16" s="53" t="s">
        <v>100</v>
      </c>
      <c r="H16" s="53"/>
      <c r="I16" s="53" t="s">
        <v>100</v>
      </c>
      <c r="J16" s="53"/>
      <c r="K16" s="53"/>
      <c r="L16" s="53"/>
      <c r="M16" s="53" t="s">
        <v>106</v>
      </c>
      <c r="N16" s="53" t="s">
        <v>108</v>
      </c>
      <c r="O16" s="53"/>
      <c r="R16">
        <v>7</v>
      </c>
      <c r="X16" s="71"/>
      <c r="Y16" s="71"/>
      <c r="Z16" s="71"/>
      <c r="AA16" s="71"/>
      <c r="AB16" s="71">
        <v>60</v>
      </c>
    </row>
    <row r="17" spans="1:31" ht="15">
      <c r="A17" s="2">
        <v>11</v>
      </c>
      <c r="B17" s="53">
        <v>840</v>
      </c>
      <c r="C17" s="53" t="s">
        <v>99</v>
      </c>
      <c r="D17" s="53"/>
      <c r="E17" s="53"/>
      <c r="F17" s="53"/>
      <c r="G17" s="53"/>
      <c r="H17" s="53" t="s">
        <v>101</v>
      </c>
      <c r="I17" s="53"/>
      <c r="J17" s="53"/>
      <c r="K17" s="53"/>
      <c r="L17" s="53" t="s">
        <v>103</v>
      </c>
      <c r="M17" s="53" t="s">
        <v>106</v>
      </c>
      <c r="N17" s="53" t="s">
        <v>109</v>
      </c>
      <c r="O17" s="53"/>
      <c r="R17">
        <v>8</v>
      </c>
      <c r="X17" s="71">
        <v>220</v>
      </c>
      <c r="Y17" s="71"/>
      <c r="Z17" s="71">
        <v>220</v>
      </c>
      <c r="AA17" s="71"/>
      <c r="AB17" s="71">
        <v>220</v>
      </c>
      <c r="AE17">
        <v>60</v>
      </c>
    </row>
    <row r="18" spans="1:30" ht="15">
      <c r="A18" s="53"/>
      <c r="B18" s="53"/>
      <c r="C18" s="53"/>
      <c r="D18" s="53"/>
      <c r="E18" s="53"/>
      <c r="F18" s="53"/>
      <c r="G18" s="53"/>
      <c r="H18" s="53" t="s">
        <v>102</v>
      </c>
      <c r="I18" s="53"/>
      <c r="J18" s="53"/>
      <c r="K18" s="53"/>
      <c r="L18" s="53"/>
      <c r="M18" s="53"/>
      <c r="N18" s="53"/>
      <c r="O18" s="53"/>
      <c r="R18">
        <v>11</v>
      </c>
      <c r="X18" s="71">
        <v>80</v>
      </c>
      <c r="Y18" s="71"/>
      <c r="Z18" s="71"/>
      <c r="AA18" s="71"/>
      <c r="AB18" s="71">
        <v>80</v>
      </c>
      <c r="AC18">
        <v>80</v>
      </c>
      <c r="AD18">
        <v>80</v>
      </c>
    </row>
    <row r="19" spans="1:36" ht="15">
      <c r="A19" s="2">
        <v>12</v>
      </c>
      <c r="B19" s="5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22"/>
      <c r="Q19" s="22"/>
      <c r="R19" s="22">
        <v>12</v>
      </c>
      <c r="S19" s="22"/>
      <c r="T19" s="22"/>
      <c r="U19" s="22"/>
      <c r="V19" s="22"/>
      <c r="W19" s="22"/>
      <c r="X19" s="71">
        <v>10</v>
      </c>
      <c r="Y19" s="71">
        <v>10</v>
      </c>
      <c r="Z19" s="71">
        <v>10</v>
      </c>
      <c r="AA19" s="71">
        <v>10</v>
      </c>
      <c r="AB19" s="71">
        <v>10</v>
      </c>
      <c r="AC19" s="22"/>
      <c r="AD19" s="22"/>
      <c r="AE19" s="22"/>
      <c r="AF19" s="22"/>
      <c r="AG19" s="22"/>
      <c r="AH19" s="22"/>
      <c r="AI19" s="22"/>
      <c r="AJ19" s="22"/>
    </row>
    <row r="20" spans="1:36" ht="15">
      <c r="A20" s="2">
        <v>13</v>
      </c>
      <c r="B20" s="54"/>
      <c r="C20" s="56"/>
      <c r="D20" s="56"/>
      <c r="E20" s="61"/>
      <c r="F20" s="61"/>
      <c r="G20" s="61"/>
      <c r="H20" s="61"/>
      <c r="I20" s="61"/>
      <c r="J20" s="61"/>
      <c r="K20" s="56"/>
      <c r="L20" s="56"/>
      <c r="M20" s="56"/>
      <c r="N20" s="56"/>
      <c r="O20" s="56"/>
      <c r="P20" s="22"/>
      <c r="Q20" s="22"/>
      <c r="R20" s="22">
        <v>19</v>
      </c>
      <c r="S20" s="22"/>
      <c r="T20" s="22"/>
      <c r="U20" s="22"/>
      <c r="V20" s="22"/>
      <c r="W20" s="22"/>
      <c r="X20" s="72">
        <v>30</v>
      </c>
      <c r="Y20" s="72">
        <v>30</v>
      </c>
      <c r="Z20" s="72">
        <v>30</v>
      </c>
      <c r="AA20" s="72">
        <v>30</v>
      </c>
      <c r="AB20" s="72">
        <v>30</v>
      </c>
      <c r="AC20" s="22"/>
      <c r="AD20" s="22"/>
      <c r="AE20" s="22"/>
      <c r="AF20" s="22"/>
      <c r="AG20" s="22"/>
      <c r="AH20" s="22"/>
      <c r="AI20" s="22"/>
      <c r="AJ20" s="22"/>
    </row>
    <row r="21" spans="1:36" ht="15">
      <c r="A21" s="2">
        <v>14</v>
      </c>
      <c r="B21" s="54"/>
      <c r="C21" s="56"/>
      <c r="D21" s="59"/>
      <c r="E21" s="63" t="s">
        <v>111</v>
      </c>
      <c r="F21" s="64"/>
      <c r="G21" s="64"/>
      <c r="H21" s="64"/>
      <c r="I21" s="64"/>
      <c r="J21" s="64"/>
      <c r="K21" s="60"/>
      <c r="L21" s="56"/>
      <c r="M21" s="56"/>
      <c r="N21" s="56"/>
      <c r="O21" s="5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15">
      <c r="A22" s="2">
        <v>15</v>
      </c>
      <c r="B22" s="54"/>
      <c r="C22" s="56"/>
      <c r="D22" s="59"/>
      <c r="E22" s="63" t="s">
        <v>110</v>
      </c>
      <c r="F22" s="64"/>
      <c r="G22" s="64"/>
      <c r="H22" s="64"/>
      <c r="I22" s="64"/>
      <c r="J22" s="64"/>
      <c r="K22" s="60"/>
      <c r="L22" s="56"/>
      <c r="M22" s="56"/>
      <c r="N22" s="57"/>
      <c r="O22" s="57"/>
      <c r="P22" s="52"/>
      <c r="Q22" s="52"/>
      <c r="R22" s="69">
        <v>1</v>
      </c>
      <c r="S22" s="52"/>
      <c r="T22" s="52"/>
      <c r="U22" s="52"/>
      <c r="V22" s="52"/>
      <c r="W22" s="52"/>
      <c r="X22" s="52"/>
      <c r="Y22" s="52"/>
      <c r="Z22" s="52"/>
      <c r="AA22" s="52"/>
      <c r="AB22" s="73">
        <v>10</v>
      </c>
      <c r="AC22" s="73">
        <v>10</v>
      </c>
      <c r="AD22" s="73">
        <v>10</v>
      </c>
      <c r="AE22" s="73">
        <v>10</v>
      </c>
      <c r="AF22" s="22"/>
      <c r="AG22" s="22"/>
      <c r="AH22" s="22"/>
      <c r="AI22" s="22"/>
      <c r="AJ22" s="22"/>
    </row>
    <row r="23" spans="1:36" ht="15">
      <c r="A23" s="2">
        <v>16</v>
      </c>
      <c r="B23" s="54"/>
      <c r="C23" s="56"/>
      <c r="D23" s="59"/>
      <c r="E23" s="63" t="s">
        <v>112</v>
      </c>
      <c r="F23" s="64"/>
      <c r="G23" s="64"/>
      <c r="H23" s="64"/>
      <c r="I23" s="64"/>
      <c r="J23" s="64"/>
      <c r="K23" s="60"/>
      <c r="L23" s="56"/>
      <c r="M23" s="56"/>
      <c r="N23" s="57"/>
      <c r="O23" s="57"/>
      <c r="P23" s="52"/>
      <c r="Q23" s="52"/>
      <c r="R23" s="69">
        <v>2</v>
      </c>
      <c r="S23" s="52"/>
      <c r="T23" s="52"/>
      <c r="U23" s="52"/>
      <c r="V23" s="52"/>
      <c r="W23" s="52"/>
      <c r="X23" s="52"/>
      <c r="Y23" s="52"/>
      <c r="Z23" s="52"/>
      <c r="AA23" s="52"/>
      <c r="AB23" s="73">
        <v>55</v>
      </c>
      <c r="AC23" s="73">
        <v>55</v>
      </c>
      <c r="AD23" s="73">
        <v>55</v>
      </c>
      <c r="AE23" s="73">
        <v>55</v>
      </c>
      <c r="AF23" s="22"/>
      <c r="AG23" s="22"/>
      <c r="AH23" s="22"/>
      <c r="AI23" s="22"/>
      <c r="AJ23" s="22"/>
    </row>
    <row r="24" spans="1:36" ht="15">
      <c r="A24" s="2">
        <v>17</v>
      </c>
      <c r="B24" s="54"/>
      <c r="C24" s="56"/>
      <c r="D24" s="59"/>
      <c r="E24" s="63" t="s">
        <v>113</v>
      </c>
      <c r="F24" s="64"/>
      <c r="G24" s="64"/>
      <c r="H24" s="64"/>
      <c r="I24" s="64"/>
      <c r="J24" s="64"/>
      <c r="K24" s="60"/>
      <c r="L24" s="56"/>
      <c r="M24" s="56"/>
      <c r="N24" s="58"/>
      <c r="O24" s="58"/>
      <c r="P24" s="50"/>
      <c r="Q24" s="50"/>
      <c r="R24" s="70">
        <v>3</v>
      </c>
      <c r="S24" s="50"/>
      <c r="T24" s="50"/>
      <c r="U24" s="50"/>
      <c r="V24" s="50"/>
      <c r="W24" s="50"/>
      <c r="X24" s="50"/>
      <c r="Y24" s="50"/>
      <c r="Z24" s="50"/>
      <c r="AA24" s="50"/>
      <c r="AB24" s="73">
        <v>30</v>
      </c>
      <c r="AC24" s="73">
        <v>30</v>
      </c>
      <c r="AD24" s="73">
        <v>30</v>
      </c>
      <c r="AE24" s="73">
        <v>30</v>
      </c>
      <c r="AF24" s="22"/>
      <c r="AG24" s="22"/>
      <c r="AH24" s="22"/>
      <c r="AI24" s="22"/>
      <c r="AJ24" s="22"/>
    </row>
    <row r="25" spans="1:36" ht="15">
      <c r="A25" s="2">
        <v>18</v>
      </c>
      <c r="B25" s="54"/>
      <c r="C25" s="56"/>
      <c r="D25" s="59"/>
      <c r="E25" s="63" t="s">
        <v>114</v>
      </c>
      <c r="F25" s="64"/>
      <c r="G25" s="64"/>
      <c r="H25" s="64"/>
      <c r="I25" s="64"/>
      <c r="J25" s="64"/>
      <c r="K25" s="60"/>
      <c r="L25" s="56"/>
      <c r="M25" s="56"/>
      <c r="N25" s="58"/>
      <c r="O25" s="57"/>
      <c r="P25" s="50"/>
      <c r="Q25" s="50"/>
      <c r="R25" s="70">
        <v>15</v>
      </c>
      <c r="S25" s="50"/>
      <c r="T25" s="50"/>
      <c r="U25" s="50"/>
      <c r="V25" s="50"/>
      <c r="W25" s="50"/>
      <c r="X25" s="50"/>
      <c r="Y25" s="50"/>
      <c r="Z25" s="50"/>
      <c r="AA25" s="50"/>
      <c r="AB25" s="73">
        <v>60</v>
      </c>
      <c r="AC25" s="73">
        <v>60</v>
      </c>
      <c r="AD25" s="73">
        <v>60</v>
      </c>
      <c r="AE25" s="73">
        <v>60</v>
      </c>
      <c r="AF25" s="22"/>
      <c r="AG25" s="22"/>
      <c r="AH25" s="22"/>
      <c r="AI25" s="22"/>
      <c r="AJ25" s="22"/>
    </row>
    <row r="26" spans="1:36" ht="15">
      <c r="A26" s="2">
        <v>19</v>
      </c>
      <c r="B26" s="54"/>
      <c r="C26" s="56"/>
      <c r="D26" s="56"/>
      <c r="E26" s="62"/>
      <c r="F26" s="62"/>
      <c r="G26" s="62"/>
      <c r="H26" s="62"/>
      <c r="I26" s="62"/>
      <c r="J26" s="62"/>
      <c r="K26" s="56"/>
      <c r="L26" s="56"/>
      <c r="M26" s="56"/>
      <c r="N26" s="58"/>
      <c r="O26" s="58"/>
      <c r="P26" s="50"/>
      <c r="Q26" s="50"/>
      <c r="R26" s="70">
        <v>16</v>
      </c>
      <c r="S26" s="50"/>
      <c r="T26" s="50"/>
      <c r="U26" s="50"/>
      <c r="V26" s="50"/>
      <c r="W26" s="50"/>
      <c r="X26" s="50"/>
      <c r="Y26" s="50"/>
      <c r="Z26" s="50"/>
      <c r="AA26" s="50"/>
      <c r="AB26" s="74">
        <v>30</v>
      </c>
      <c r="AC26" s="74">
        <v>30</v>
      </c>
      <c r="AD26" s="74">
        <v>30</v>
      </c>
      <c r="AE26" s="74">
        <v>30</v>
      </c>
      <c r="AF26" s="22"/>
      <c r="AG26" s="22"/>
      <c r="AH26" s="22"/>
      <c r="AI26" s="22"/>
      <c r="AJ26" s="22"/>
    </row>
    <row r="27" spans="13:31" ht="15">
      <c r="M27" s="3"/>
      <c r="N27" s="3"/>
      <c r="O27" s="3"/>
      <c r="P27" s="3"/>
      <c r="Q27" s="3"/>
      <c r="R27" s="70">
        <v>20</v>
      </c>
      <c r="S27" s="3"/>
      <c r="T27" s="3"/>
      <c r="U27" s="3"/>
      <c r="V27" s="3"/>
      <c r="W27" s="3"/>
      <c r="X27" s="3"/>
      <c r="Y27" s="3"/>
      <c r="Z27" s="3"/>
      <c r="AA27" s="3"/>
      <c r="AB27" s="73"/>
      <c r="AC27" s="73">
        <v>100</v>
      </c>
      <c r="AD27" s="73">
        <v>100</v>
      </c>
      <c r="AE27" s="73">
        <v>100</v>
      </c>
    </row>
    <row r="28" spans="13:31" ht="15">
      <c r="M28" s="3"/>
      <c r="N28" s="3"/>
      <c r="O28" s="3"/>
      <c r="P28" s="3"/>
      <c r="Q28" s="3"/>
      <c r="R28" s="70">
        <v>21</v>
      </c>
      <c r="S28" s="3"/>
      <c r="T28" s="50"/>
      <c r="U28" s="3"/>
      <c r="V28" s="3"/>
      <c r="W28" s="3"/>
      <c r="X28" s="3"/>
      <c r="Y28" s="3"/>
      <c r="Z28" s="3"/>
      <c r="AA28" s="3"/>
      <c r="AB28" s="73"/>
      <c r="AC28" s="73">
        <v>50</v>
      </c>
      <c r="AD28" s="73">
        <v>50</v>
      </c>
      <c r="AE28" s="73">
        <v>50</v>
      </c>
    </row>
    <row r="29" spans="2:31" ht="15">
      <c r="B29" s="1" t="s">
        <v>120</v>
      </c>
      <c r="M29" s="3"/>
      <c r="N29" s="3"/>
      <c r="O29" s="3"/>
      <c r="P29" s="3"/>
      <c r="Q29" s="3"/>
      <c r="R29" s="70">
        <v>22</v>
      </c>
      <c r="S29" s="3"/>
      <c r="T29" s="50"/>
      <c r="U29" s="3"/>
      <c r="V29" s="3"/>
      <c r="W29" s="3"/>
      <c r="X29" s="3"/>
      <c r="Y29" s="3"/>
      <c r="Z29" s="3"/>
      <c r="AA29" s="3"/>
      <c r="AB29" s="73"/>
      <c r="AC29" s="73">
        <v>110</v>
      </c>
      <c r="AD29" s="73">
        <v>110</v>
      </c>
      <c r="AE29" s="73">
        <v>110</v>
      </c>
    </row>
    <row r="30" spans="13:29" ht="15"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3:29" ht="15"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3:29" ht="15">
      <c r="M32" s="3"/>
      <c r="N32" s="13"/>
      <c r="O32" s="13"/>
      <c r="P32" s="13"/>
      <c r="Q32" s="13"/>
      <c r="R32" s="13"/>
      <c r="S32" s="13"/>
      <c r="T32" s="21" t="s">
        <v>121</v>
      </c>
      <c r="U32" s="13"/>
      <c r="V32" s="13"/>
      <c r="W32" s="13"/>
      <c r="X32" s="13"/>
      <c r="Y32" s="13"/>
      <c r="Z32" s="13"/>
      <c r="AA32" s="13"/>
      <c r="AB32" s="3"/>
      <c r="AC32" s="3"/>
    </row>
    <row r="33" spans="13:29" ht="15">
      <c r="M33" s="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"/>
      <c r="AC33" s="3"/>
    </row>
    <row r="34" spans="13:29" ht="15">
      <c r="M34" s="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3"/>
      <c r="AC34" s="3"/>
    </row>
    <row r="35" spans="13:29" ht="15">
      <c r="M35" s="3"/>
      <c r="N35" s="2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3"/>
      <c r="AC35" s="3"/>
    </row>
    <row r="36" spans="13:29" ht="15"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3:29" ht="15"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3:29" ht="15"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</sheetData>
  <sheetProtection/>
  <mergeCells count="12">
    <mergeCell ref="S2:AE2"/>
    <mergeCell ref="D2:H2"/>
    <mergeCell ref="I2:L2"/>
    <mergeCell ref="E3:F3"/>
    <mergeCell ref="M3:P3"/>
    <mergeCell ref="M2:P2"/>
    <mergeCell ref="M4:M6"/>
    <mergeCell ref="N4:N6"/>
    <mergeCell ref="O4:O6"/>
    <mergeCell ref="S3:W3"/>
    <mergeCell ref="X3:AB3"/>
    <mergeCell ref="AC3:A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 Gh. Sarwar</dc:creator>
  <cp:keywords/>
  <dc:description/>
  <cp:lastModifiedBy>Sarwar</cp:lastModifiedBy>
  <dcterms:created xsi:type="dcterms:W3CDTF">2011-04-10T19:23:11Z</dcterms:created>
  <dcterms:modified xsi:type="dcterms:W3CDTF">2013-04-19T05:30:54Z</dcterms:modified>
  <cp:category/>
  <cp:version/>
  <cp:contentType/>
  <cp:contentStatus/>
</cp:coreProperties>
</file>